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PR-September-2020\"/>
    </mc:Choice>
  </mc:AlternateContent>
  <bookViews>
    <workbookView xWindow="0" yWindow="0" windowWidth="28800" windowHeight="12435" tabRatio="870"/>
  </bookViews>
  <sheets>
    <sheet name="September,20" sheetId="69" r:id="rId1"/>
  </sheets>
  <definedNames>
    <definedName name="_xlnm.Print_Titles" localSheetId="0">'September,20'!$5:$7</definedName>
  </definedNames>
  <calcPr calcId="152511"/>
</workbook>
</file>

<file path=xl/calcChain.xml><?xml version="1.0" encoding="utf-8"?>
<calcChain xmlns="http://schemas.openxmlformats.org/spreadsheetml/2006/main">
  <c r="V12" i="69" l="1"/>
  <c r="V11" i="69"/>
  <c r="V9" i="69"/>
  <c r="V8" i="69"/>
  <c r="V42" i="69"/>
  <c r="S60" i="69" l="1"/>
  <c r="O60" i="69"/>
  <c r="E60" i="69" l="1"/>
  <c r="F60" i="69"/>
  <c r="G60" i="69"/>
  <c r="I54" i="69" l="1"/>
  <c r="I53" i="69"/>
  <c r="I52" i="69"/>
  <c r="V43" i="69" l="1"/>
  <c r="V39" i="69"/>
  <c r="V33" i="69"/>
  <c r="V32" i="69"/>
  <c r="V25" i="69"/>
  <c r="V30" i="69"/>
  <c r="V22" i="69"/>
  <c r="V15" i="69" l="1"/>
  <c r="U30" i="69" l="1"/>
  <c r="U25" i="69"/>
  <c r="I9" i="69" l="1"/>
  <c r="I49" i="69"/>
  <c r="I46" i="69"/>
  <c r="I43" i="69"/>
  <c r="I42" i="69"/>
  <c r="I40" i="69"/>
  <c r="I39" i="69"/>
  <c r="I37" i="69"/>
  <c r="I33" i="69"/>
  <c r="I32" i="69"/>
  <c r="I30" i="69"/>
  <c r="I28" i="69"/>
  <c r="I25" i="69"/>
  <c r="I22" i="69"/>
  <c r="I21" i="69"/>
  <c r="I19" i="69"/>
  <c r="I17" i="69"/>
  <c r="I16" i="69"/>
  <c r="I15" i="69"/>
  <c r="I13" i="69"/>
  <c r="I12" i="69"/>
  <c r="I11" i="69"/>
  <c r="I8" i="69"/>
  <c r="I60" i="69" l="1"/>
</calcChain>
</file>

<file path=xl/comments1.xml><?xml version="1.0" encoding="utf-8"?>
<comments xmlns="http://schemas.openxmlformats.org/spreadsheetml/2006/main">
  <authors>
    <author>User</author>
  </authors>
  <commentList>
    <comment ref="S8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GoB=1034545.00 TK
RPA= 4087392.00 TK (ISFD)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GoB=1309406.00 TK
RPA(ISFD)=7581291.00 TK</t>
        </r>
      </text>
    </comment>
    <comment ref="S15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GoB=475147.00 TK 
RPA(ISFD)=3940715.00 TK</t>
        </r>
      </text>
    </comment>
    <comment ref="S2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GoB=8595101.00 TK</t>
        </r>
      </text>
    </comment>
    <comment ref="S25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GoB=7167305 TK &amp; RPA=1610646.00 TK</t>
        </r>
      </text>
    </comment>
    <comment ref="S30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GoB= 4621737.00 TK
RPA(Istisna'a)=1054767.00 TK</t>
        </r>
      </text>
    </comment>
    <comment ref="S3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GoB=5156982.00 TK</t>
        </r>
      </text>
    </comment>
    <comment ref="S3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GoB=1365262.00 TK</t>
        </r>
      </text>
    </comment>
    <comment ref="S3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GoB=766178.00 TK</t>
        </r>
      </text>
    </comment>
    <comment ref="S4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GoB=490289.00 TK</t>
        </r>
      </text>
    </comment>
    <comment ref="S60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Total GoB Paid amount=32500000.00 TK
Total RPA (Istisna'a &amp; ISFD)=2665413+15609398.00=18274811.00 TK</t>
        </r>
      </text>
    </comment>
  </commentList>
</comments>
</file>

<file path=xl/sharedStrings.xml><?xml version="1.0" encoding="utf-8"?>
<sst xmlns="http://schemas.openxmlformats.org/spreadsheetml/2006/main" count="331" uniqueCount="228">
  <si>
    <t>Kulaura</t>
  </si>
  <si>
    <t>Sadar</t>
  </si>
  <si>
    <t xml:space="preserve">     Asstt-Engineer</t>
  </si>
  <si>
    <t>Monthly Progress Report (Physical &amp; Financial)</t>
  </si>
  <si>
    <t>Upazila</t>
  </si>
  <si>
    <t>Accountant</t>
  </si>
  <si>
    <t>Executive Engineer</t>
  </si>
  <si>
    <t>Juri</t>
  </si>
  <si>
    <t>Remarks</t>
  </si>
  <si>
    <t xml:space="preserve">     Sub-Asstt-Engineer</t>
  </si>
  <si>
    <t xml:space="preserve">      LGED, Moulvibazar.</t>
  </si>
  <si>
    <t xml:space="preserve"> Senior Asstt-Engineer</t>
  </si>
  <si>
    <t xml:space="preserve">     LGED, Moulvibazar.</t>
  </si>
  <si>
    <t>LGED, Moulvibazar.</t>
  </si>
  <si>
    <t>Quantity</t>
  </si>
  <si>
    <t>Road</t>
  </si>
  <si>
    <t>Name of Contractor</t>
  </si>
  <si>
    <t>Kamalgonj</t>
  </si>
  <si>
    <t>Grand Total =</t>
  </si>
  <si>
    <t>Sl No.</t>
  </si>
  <si>
    <t xml:space="preserve"> Package No.</t>
  </si>
  <si>
    <t>Name of Scheme with Chainage &amp; ID No</t>
  </si>
  <si>
    <t>Estimated Cost (Tk)</t>
  </si>
  <si>
    <t>Total</t>
  </si>
  <si>
    <t>Remaining Payment (Tk)</t>
  </si>
  <si>
    <t>Road               (km)</t>
  </si>
  <si>
    <t>Struct.                     (m)</t>
  </si>
  <si>
    <t>Sreemangal</t>
  </si>
  <si>
    <t>Rural Access Road Improvement Project Under Sylhet Division (RARIP)</t>
  </si>
  <si>
    <t>LGED/RARIP/MOU/VR/18-19/W-68</t>
  </si>
  <si>
    <t>LGED/RARIP/MOU/VR/18-19/W-69</t>
  </si>
  <si>
    <t>Rajnagar</t>
  </si>
  <si>
    <t>LGED/RARIP/MOU/VR/18-19/W-70</t>
  </si>
  <si>
    <t>Dackchara TE-Hailhaor road via Nowagaon village (Ch. 00-1650m)  under Sreemongol Upazila, ID no: 658834077, District: Moulvibazar.</t>
  </si>
  <si>
    <t>LGED/RARIP/MOU/VR/18-19/W-75</t>
  </si>
  <si>
    <t>LGED/RARIP/MOU/VR/18-19/W-76</t>
  </si>
  <si>
    <t xml:space="preserve">Barlekha         </t>
  </si>
  <si>
    <t>LGED/RARIP/MOU/VR/18-19/W-77</t>
  </si>
  <si>
    <t>LGED/RARIP/MOU/VR/18-19/W-78</t>
  </si>
  <si>
    <t xml:space="preserve">Juri                                                       </t>
  </si>
  <si>
    <t>LGED/RARIP/MOU/VR/18-19/W-91</t>
  </si>
  <si>
    <t>LGED/RARIP/MOU/VR/18-19/W-111</t>
  </si>
  <si>
    <t>Panchanandapur-Paulpur Rd (Ch. 1000-2000m) under Rajnagor Upazila, ID no:658804044, District: Moulvibazar</t>
  </si>
  <si>
    <t xml:space="preserve">LGED/RARIP/MOU/RHB/18-19/W-132
</t>
  </si>
  <si>
    <t xml:space="preserve">LGED/RARIP/MOU/RHB/18-19/W-133
</t>
  </si>
  <si>
    <t xml:space="preserve">LGED/RARIP/MOU/RHB/17-18/W-135
</t>
  </si>
  <si>
    <t>Kazir Bazar-Manumukh Road (Ch. 00-2900m) under Sadar Upazila, ID no:658744061, District: Moulvibazar.</t>
  </si>
  <si>
    <t xml:space="preserve">LGED/RARIP/MOU/RHB/18-19/W-134
</t>
  </si>
  <si>
    <t xml:space="preserve">LGED/RARIP/MOU/RHB/18-19/W-146
</t>
  </si>
  <si>
    <t xml:space="preserve">LGED/RARIP/MOU/RHB/17-18/W-140
</t>
  </si>
  <si>
    <t>24.10.18</t>
  </si>
  <si>
    <t>25.10.18</t>
  </si>
  <si>
    <t>13.11.18</t>
  </si>
  <si>
    <t>RHD-Bichrabond Road (Ch. 00 -1000m) under Baralekha Upazila, ID no: 658144028, Salvage Cost. 117208/= District: Moulvibazar.</t>
  </si>
  <si>
    <t xml:space="preserve">Tufaiel Ahmed      Baharmordan     Moulvibazar. </t>
  </si>
  <si>
    <t>LGED/RARIP/MOU/VR/18-19/W-72</t>
  </si>
  <si>
    <t>19.12.18</t>
  </si>
  <si>
    <t>LGED/RARIP/MOU/VR/18-19/W-73</t>
  </si>
  <si>
    <t>LGED/RARIP/MOU/VR/18-19/W-74</t>
  </si>
  <si>
    <t>LGED/RARIP/MOU/VR/18-19/W-79</t>
  </si>
  <si>
    <t>LGED/RARIP/MOU/RHB/18-19/W-131</t>
  </si>
  <si>
    <t>LGED/RARIP/MOU/UNR/18-19/W-06</t>
  </si>
  <si>
    <t>LGED/RARIP/MOU/UNR/18-19/W-07</t>
  </si>
  <si>
    <t>26.12.18</t>
  </si>
  <si>
    <t>Improvement of Bashirpur-Bazarchali Road (Ch. 00-1000m) under Juri Upazila, ID no: 658844008,                                                District: Moulvibazar</t>
  </si>
  <si>
    <t>01.01.20</t>
  </si>
  <si>
    <t>Improvement of R&amp;H(Raysree)-Kamarkapon Road (Ch. 00-1365m) Salvage Cost. 149385/= under Sadar Upazila, ID no: 658744003, District: Moulvibazar.</t>
  </si>
  <si>
    <t>Improvement of R&amp;H Polokuna-Hingazia Road (Ch. 1467-2877m) under Kulaura Upazila ID No. 658654036 District: Moulvibazar.</t>
  </si>
  <si>
    <t>27.12.18</t>
  </si>
  <si>
    <t>09.01.19</t>
  </si>
  <si>
    <t>LGED/RARIP/MOU/VR/18-19/W-67</t>
  </si>
  <si>
    <t>24.12.18</t>
  </si>
  <si>
    <t>Improvement of Chowdhury bazar RHD-Busbal Udna Rd. (Ch. 1000-2000m) under Rajnagor Upazila, ID no:658804020, District: Moulvibazar.</t>
  </si>
  <si>
    <t xml:space="preserve">(a) Improvement of Monu Barage Taltola (Kulaura) road (Ch. 00-1730m) under Sadar Upazila, ID no: 658744128, District: Moulvibazar </t>
  </si>
  <si>
    <t>(b) Improvement of  Dasherbazar -Fakirbazar road to Chandgram GC road via Talukdarpara – Tuka road (Ch. 2000 -3000m) under Baralekha Upazila, ID no: 6658144058, District: Moulvibazar.</t>
  </si>
  <si>
    <t xml:space="preserve">(a) Improvement of Shahbazpur UP office-Btotrashree GPS via Uzanipara Reg. Primary School - Rail Station  road (Ch. 1700 -2700m) under Baralekha Upazila,  ID no: 6658144091, District: Moulvibazar </t>
  </si>
  <si>
    <t>(b) Improvement of Bhugtera - Biswanathpur Road (Ch. 3190-3800m)  under  Juri  Upazila,  ID no: 658844031, District: Moulvibazar</t>
  </si>
  <si>
    <t xml:space="preserve">(a) Improvement of Ratna Bazar-Somai Bazar via Jalalpur (Jalalpur- Ratna ) Road (Ch. 1310 -2310m) under Juri Upazila, ID no: 658844010, District: Moulvibazar </t>
  </si>
  <si>
    <t>(b) Paschim Shilua-Borodohor road (Ch. 1250 -1700m) under Juri Upazila, ID no: 658845089 (New ID 658845106), District: Moulvibazar</t>
  </si>
  <si>
    <t xml:space="preserve">(a) Improvement of Madhurbazar-Raktha-Amirpur road (Ch. 00 -550m) under Rajnagar Upazila, ID no: 658804051, District: Moulvibazar </t>
  </si>
  <si>
    <t>(b) Rehabilitation ofChowdhuribazar-Milarmar Ghat Road (Ch. 00-2100m) under Kulaura Upazila, ID no:658654022 District: Moulvibazar</t>
  </si>
  <si>
    <t xml:space="preserve">(a) Rehabilitation of Tillagaon UP office -Fatikully  Road (Ch. 00-1700 &amp; 3260-3560m) under Kulaura Upazila, ID no:658653017, District: Moulvibazar </t>
  </si>
  <si>
    <t xml:space="preserve"> (c) Rehabilitation of Brahman bazar-Fenchugonj Road to Baramchal-Mohalal Road (Ch. 00-1300m) under Kulaura Upazila, ID no: 658654030, District: Moulvibazar.</t>
  </si>
  <si>
    <t xml:space="preserve"> (b) Rehabilitation of Chandgram RHD-Purba Maizgram Road (Ch. 00-2000m) under Baralekha Upazila, ID no: 658144005, District: Moulvibazar </t>
  </si>
  <si>
    <t xml:space="preserve">a) Rehabilitation of Kalibari Bazar - Nijbahadurpur UP Office Road (Ch. 3000-5000m) under Baralekha Upazila, ID no: 658143003, District: Moulvibazar </t>
  </si>
  <si>
    <t>(c)  Rehabilitation of Pekurbazar-Koula rashi salehpur Road (Ch. 00-960m) under Kulaura Upazila, ID no:658654057 District: Moulvibazar.</t>
  </si>
  <si>
    <t xml:space="preserve">(a) Patrokhola-Dholai BOP Road (Ch. 1600-3600m) under Kamalgonj Upazila, ID no: 658564041, District: Moulvibazar </t>
  </si>
  <si>
    <t>(b) Highway Gayaspur-Indesswar T.E. Road (Ch. 00-1000m) under Rajnagor Upazila, ID no:658804013, District: Moulvibazar.</t>
  </si>
  <si>
    <t>(b) Rehabilitation of Ratna Bazar-Shomai Bazar Via Jalalpur Road (Ch. 00-1310m) under Juri Upazila, ID no: 658844010, District: Moulvibazar.</t>
  </si>
  <si>
    <t>(c) Rehabilitation of Shamai-Baraitali Road (Ch. 00-1650m) under Juri Upazila, ID no:65884030 District: Moulvibazar</t>
  </si>
  <si>
    <t xml:space="preserve">a) Rehabilitation of Fultala - Konagaon Road (Ch. 00-1040m) under Juri Upazila, ID no: 658844047, District: Moulvibazar.  . </t>
  </si>
  <si>
    <t>(d) Rehabilitation of Satpur-Kazirbond Road (Ch. 810-2810m) under Baralekha Upazila, ID no:658144013 District: Moulvibazar.</t>
  </si>
  <si>
    <t>(b) Improvement of Chowdhury bazar-Kality Road (Ch. 2000-2480 &amp; 3292-4512m) under Kulaura Upazila ID No. 658654096 District: Moulvibazar.</t>
  </si>
  <si>
    <t>(b) Rehabilitation of Hajipurbazar-Hail haor Road (Ch. 00-2151m) under Sreemangal Upazila ID No. 658835055 District: Moulvibazar</t>
  </si>
  <si>
    <t xml:space="preserve">(a) Rehabilitation of Beltuli-Madhya Road (Ch. 00-1695m) under Sreemangal Upazila ID No. 658834073 District: Moulvibazar  </t>
  </si>
  <si>
    <t>(C) Rehabilitation of Satgaon UP (Lachna) to Mirzapur UP Via Makricharra Bazar Road (Ch. 00-2235m) under Sreemangal Upazila ID No. 658833004 District: Moulvibazar.</t>
  </si>
  <si>
    <t>(b) Improvement of Purshai-Dewgoan-Rangichara Road (Ch. 3513-4950m) under Kulaura Upazila ID No. 658653025 District: Moulvibazar</t>
  </si>
  <si>
    <t xml:space="preserve">(a) Improvement of Talimpur UP Office-Edghabazar RHD via Kanchanpur Road (Ch. 1000-3000m) under Barlekha Upazila ID No. 658143011 District: Moulvibazar  </t>
  </si>
  <si>
    <t>(C) Improvement of Nawabgonj Batera via Berkuri [Nawabgonj UP office (Rasolgonj Bazar)- Batera via Berkuri] Road (Ch. 1500-3500m) under Kulaura Upazila ID No. 658653010 District: Moulvibazar Salvage Cost- 268537/-</t>
  </si>
  <si>
    <t xml:space="preserve"> (b) Improvement of Chadnighat-Balikandi-Palpur Road (Ch. 4500-4800 &amp; 4850-6550m) under Sadar Upazila ID No. 658743006 District: Moulvibazar</t>
  </si>
  <si>
    <t>(a) Improvement of R&amp;H -Sarkarbazar-Monumuk Bazar Road (Ch. 5000-5300m) under Sadar Upazila ID No. 658743007 District: Moulvibazar</t>
  </si>
  <si>
    <t xml:space="preserve"> (C) Improvement of Adampur-Adkanibazar Road via Kawargola Bazar Road (Ch. 3000-4180 &amp; 4210-4672m) under Kamalgonj Upazila ID No. 658563003 District: Moulvibazar.</t>
  </si>
  <si>
    <t>(b) Barlekha Degree College- Mohammednagar via Gangerjal &amp; Balichara road (Ch. 1500 -2200m) under Barlekha Upazila, ID no: 6658144093, District: Moulvibazar</t>
  </si>
  <si>
    <t>31.12.19</t>
  </si>
  <si>
    <t>29.12.19</t>
  </si>
  <si>
    <t xml:space="preserve">a) Rehabilitation of Assain Highway-Bagajura Road (Ch. 00-500m) under Rajnagor Upazila, ID no:658804032, District: Moulvibazar </t>
  </si>
  <si>
    <t>14.01.20</t>
  </si>
  <si>
    <t xml:space="preserve">Sadar                                                                               </t>
  </si>
  <si>
    <t>Barlekha</t>
  </si>
  <si>
    <t xml:space="preserve"> Juri</t>
  </si>
  <si>
    <t xml:space="preserve">Rajnagar       </t>
  </si>
  <si>
    <t xml:space="preserve">Barlekha        </t>
  </si>
  <si>
    <t xml:space="preserve"> Kulaura</t>
  </si>
  <si>
    <t xml:space="preserve">Kamalgonj       </t>
  </si>
  <si>
    <t xml:space="preserve">Rajnagar            </t>
  </si>
  <si>
    <t xml:space="preserve">Juri              </t>
  </si>
  <si>
    <t xml:space="preserve">Barlekha      </t>
  </si>
  <si>
    <t xml:space="preserve">Kulaura                                                          </t>
  </si>
  <si>
    <t xml:space="preserve">Sadar           </t>
  </si>
  <si>
    <t>M/S Zafor Ahmed Gilman Dakkhin Bazar, Kulaura, Moulvibazar.        01711-065800</t>
  </si>
  <si>
    <t>M/S Zafor Ahmed Gilman Dakkhin Bazar, Kulaura, Moulvibazar.      01711-065800</t>
  </si>
  <si>
    <t>PD-JVCA                                         (M/S Priti Enterprise &amp; M/S Debangshu Sen) Sreemangal, Moulvibazar. 01711-467691</t>
  </si>
  <si>
    <t>M/S Sharif Enterprise, Barlekha Moulvibazar.      01715-525005</t>
  </si>
  <si>
    <t>Shueb Ahmed         Barlekha, Moulvibazar. 01910-821429</t>
  </si>
  <si>
    <t>Khandakar Lutfur Rahman, &amp; Khaled Ahmed (JV) Kulaura, Moulvibazar. 01715-095078</t>
  </si>
  <si>
    <t>B. M Trade Center      Motojhil C/A, Dhaka .          01710-908083</t>
  </si>
  <si>
    <t>M/S Zafor Ahmed Gilman Dakkhin Bazar, Kulaura, Moulvibazar. 01711-065800</t>
  </si>
  <si>
    <t>M/S Mollah Enterprise, 257/A, Bara Mogbazar, Dhaka.         01711-473844</t>
  </si>
  <si>
    <t>22.01.19</t>
  </si>
  <si>
    <t>28.01.20</t>
  </si>
  <si>
    <t xml:space="preserve"> </t>
  </si>
  <si>
    <t>M/S Suhag Enterprise Joypasa,Kulaura, Moulvibazar.        01712-763155</t>
  </si>
  <si>
    <t>M/S Suhag Enterprise Joypasa,Kulaura,Moulvibazar     01712-763155</t>
  </si>
  <si>
    <t>(b) Rehabilitation of R&amp;H (Mukambazar)-Premnagori Tea Garden Road (Ch. 80-2080m) under Sadar Upazila, ID no:658744115, District: Moulvibazar.</t>
  </si>
  <si>
    <t>Cost of Salvage Material (Tk)</t>
  </si>
  <si>
    <t>Date of NOA Issued</t>
  </si>
  <si>
    <t>Tender Receiving Date</t>
  </si>
  <si>
    <t>Phy. Prog. (%)</t>
  </si>
  <si>
    <t>Fin. Prog (%)</t>
  </si>
  <si>
    <t>Date of Contract/Revised Contract</t>
  </si>
  <si>
    <t>Contract /Variation Amount          (Tk)</t>
  </si>
  <si>
    <t>Date of Comple-tion as per contract</t>
  </si>
  <si>
    <t>Road                     (Tk)</t>
  </si>
  <si>
    <t>Payment Amount for</t>
  </si>
  <si>
    <t>Struct.</t>
  </si>
  <si>
    <t>M/S Mir Brothers-Lajowness International (JV),Tejgaon,   Dhaka</t>
  </si>
  <si>
    <t>24.2.19</t>
  </si>
  <si>
    <t>ME &amp; GU (JV)Motijhil,  Dhaka</t>
  </si>
  <si>
    <t>11.02.19</t>
  </si>
  <si>
    <t>11.2.19</t>
  </si>
  <si>
    <t xml:space="preserve"> Work Commencement Date</t>
  </si>
  <si>
    <t>Bridge/    Culvert (Tk)</t>
  </si>
  <si>
    <t>District: Moulvibazar.</t>
  </si>
  <si>
    <t>14.2.19</t>
  </si>
  <si>
    <t>27.1.19</t>
  </si>
  <si>
    <t>7.1.19</t>
  </si>
  <si>
    <t>28.1.19</t>
  </si>
  <si>
    <t>29.11.18</t>
  </si>
  <si>
    <t>29.11.19</t>
  </si>
  <si>
    <t>02.01.19</t>
  </si>
  <si>
    <t>13.11.19</t>
  </si>
  <si>
    <t>01.01.19</t>
  </si>
  <si>
    <t>12.11.18</t>
  </si>
  <si>
    <t>25.11.19</t>
  </si>
  <si>
    <t>30.12.18</t>
  </si>
  <si>
    <t>15.01.19</t>
  </si>
  <si>
    <t>20.3.19</t>
  </si>
  <si>
    <t>26.3.19</t>
  </si>
  <si>
    <t>26.3.20</t>
  </si>
  <si>
    <t>20.02.19</t>
  </si>
  <si>
    <t>20.02.20</t>
  </si>
  <si>
    <t>20.03.19</t>
  </si>
  <si>
    <t>27.03.19</t>
  </si>
  <si>
    <t>27.03.20</t>
  </si>
  <si>
    <t>27.01.19</t>
  </si>
  <si>
    <t>09.02.19</t>
  </si>
  <si>
    <t>22.03.19</t>
  </si>
  <si>
    <t>23.11.19</t>
  </si>
  <si>
    <t>28.01.19</t>
  </si>
  <si>
    <t>Material on site for work &amp; palasading ongoing</t>
  </si>
  <si>
    <t>WBM Complete</t>
  </si>
  <si>
    <t>12.5.16</t>
  </si>
  <si>
    <t>9.6.19</t>
  </si>
  <si>
    <t>17.10.19</t>
  </si>
  <si>
    <t>23.10.19</t>
  </si>
  <si>
    <t>22.10.20</t>
  </si>
  <si>
    <t>LGED/RARIP/MOU/BDG(UNR)/19-20/W-16</t>
  </si>
  <si>
    <t>Construction of 25m long PC Girder Bridge on Adampur-Adkanibazar Road via Kawargola Bazar at Ch.2750m</t>
  </si>
  <si>
    <t>LGED/RARIP/MOU/BDG(VR)/19-20/W-71</t>
  </si>
  <si>
    <t>Construction of 46m long RCCC Girder Bridge on Holdigul-Kalabazar road to Bokshipur road at CH.250</t>
  </si>
  <si>
    <t>LGED/RARIP/MOU/BDG(VR)/19-20/W-117</t>
  </si>
  <si>
    <t>Construction of 20m long RCCC Girder Bridge onon Atuaborail-Kumarshail Road at Ch.3500m</t>
  </si>
  <si>
    <t>LGED/RARIP/MOU/MAR/18-19/W-160</t>
  </si>
  <si>
    <t>a) Improvement of Rasulgonj Bazar under Kuraura Upazila, District: Moulvibazar</t>
  </si>
  <si>
    <t>b) Improvement of Pirer Bazar (Hajipur UP) under Kuraura Upazila, District: Moulvibazar</t>
  </si>
  <si>
    <t>LGED/RARIP/MOU/MAR/18-19/W-161</t>
  </si>
  <si>
    <t>a) Improvement of Sarkar Bazar under Sadar Upazila, District: Moulvibazar</t>
  </si>
  <si>
    <t>b) Improvement of Dighirpar Bazar under Sadar Upazila, District: Moulvibazar</t>
  </si>
  <si>
    <t>LGED/RARIP/MOU/MAR/18-19/W-162</t>
  </si>
  <si>
    <t>a) Improvement of Mirzapur Bazar under Sreemangal Upazila, District: Moulvibazar</t>
  </si>
  <si>
    <t>12.11.19</t>
  </si>
  <si>
    <t>9.02.20</t>
  </si>
  <si>
    <t>9.2.20</t>
  </si>
  <si>
    <t>14.6.20</t>
  </si>
  <si>
    <t>ISG Ongoing</t>
  </si>
  <si>
    <t>9.3.20</t>
  </si>
  <si>
    <t>8.3.21</t>
  </si>
  <si>
    <t>2.3.20</t>
  </si>
  <si>
    <t>8.12.19</t>
  </si>
  <si>
    <t>Md.Khaled Ahmed,Kulaura,Moulvibazar</t>
  </si>
  <si>
    <t>28.3.20</t>
  </si>
  <si>
    <t>22.3.20</t>
  </si>
  <si>
    <t>27.3.21</t>
  </si>
  <si>
    <t>Sub-base complete</t>
  </si>
  <si>
    <t>WBM ongoing</t>
  </si>
  <si>
    <t xml:space="preserve">Evaluation send to PD Office </t>
  </si>
  <si>
    <t xml:space="preserve">PD-JVCA                                         (M/S Priti Enterprise &amp; M/S Debangshu Sen) </t>
  </si>
  <si>
    <t xml:space="preserve">Khandakar Lutfur Rahman, &amp; Khaled Ahmed (JV) </t>
  </si>
  <si>
    <t>B. M Trade Center</t>
  </si>
  <si>
    <t xml:space="preserve">M/S Sharif Enterprise, Barlekha Moulvibazar. </t>
  </si>
  <si>
    <t>Khandakar Lutfur Rahman, &amp; Khaled Ahmed (JV)</t>
  </si>
  <si>
    <t xml:space="preserve">(a) Improvement of Amjuhub-Tilashijura-Bobanipur Road (Ch. 00-1901m) under Kulaura Upazila ID No. 658654119 District: Moulvibazar </t>
  </si>
  <si>
    <t>Vice-principal Abdus Shahid (Hospital) Road (Ch. 1850-2460 &amp; 3810-4200m) under Kulaura Upazila ID No. 658564029</t>
  </si>
  <si>
    <t>(b) Improvement of Choycut-Kalenga  Road (Ch. 2600-3600m) under Kulaura Upazila ID No. 658564032</t>
  </si>
  <si>
    <t xml:space="preserve">(a) Improvement of Shamshernagar -Daffolchara BDR Camp. Road via Chatlapur Road (Ch. 1000-2000m) under Kulaura Upazila ID No. 658564015 </t>
  </si>
  <si>
    <t>Dhrob-Mosarf(JV) Modhasheri</t>
  </si>
  <si>
    <t xml:space="preserve">Dhrob-Mosarf(JV) Modhasheri </t>
  </si>
  <si>
    <t>Reporting Month: December-2020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</si>
</sst>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horizontal="left"/>
    </xf>
    <xf numFmtId="0" fontId="1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9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9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69"/>
  <sheetViews>
    <sheetView tabSelected="1" zoomScale="85" zoomScaleNormal="85" workbookViewId="0">
      <pane ySplit="7" topLeftCell="A50" activePane="bottomLeft" state="frozen"/>
      <selection pane="bottomLeft" activeCell="Z59" sqref="Z59"/>
    </sheetView>
  </sheetViews>
  <sheetFormatPr defaultRowHeight="12.75" x14ac:dyDescent="0.2"/>
  <cols>
    <col min="1" max="1" width="3.5703125" customWidth="1"/>
    <col min="2" max="2" width="9.7109375" customWidth="1"/>
    <col min="3" max="3" width="13.42578125" customWidth="1"/>
    <col min="4" max="4" width="30.7109375" customWidth="1"/>
    <col min="5" max="5" width="7.42578125" customWidth="1"/>
    <col min="6" max="6" width="7.28515625" customWidth="1"/>
    <col min="7" max="7" width="13.140625" customWidth="1"/>
    <col min="8" max="8" width="10" customWidth="1"/>
    <col min="9" max="9" width="13.140625" customWidth="1"/>
    <col min="10" max="10" width="7.5703125" customWidth="1"/>
    <col min="11" max="11" width="7.85546875" customWidth="1"/>
    <col min="12" max="12" width="11.42578125" customWidth="1"/>
    <col min="13" max="13" width="7" customWidth="1"/>
    <col min="14" max="14" width="7.5703125" customWidth="1"/>
    <col min="15" max="15" width="14" customWidth="1"/>
    <col min="16" max="16" width="6.7109375" style="27" customWidth="1"/>
    <col min="17" max="17" width="7.5703125" style="27" customWidth="1"/>
    <col min="18" max="18" width="7.7109375" style="27" customWidth="1"/>
    <col min="19" max="19" width="10.7109375" style="27" customWidth="1"/>
    <col min="20" max="20" width="9.85546875" style="27" customWidth="1"/>
    <col min="21" max="21" width="9.28515625" style="27" customWidth="1"/>
    <col min="22" max="22" width="6.5703125" style="27" customWidth="1"/>
    <col min="23" max="23" width="7.85546875" style="27" customWidth="1"/>
  </cols>
  <sheetData>
    <row r="1" spans="1:23" ht="20.25" x14ac:dyDescent="0.3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18" x14ac:dyDescent="0.25">
      <c r="A2" s="62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4" spans="1:23" s="18" customFormat="1" ht="18" x14ac:dyDescent="0.25">
      <c r="A4" s="17" t="s">
        <v>152</v>
      </c>
      <c r="B4" s="17"/>
      <c r="C4" s="17"/>
      <c r="N4" s="19"/>
      <c r="O4" s="19"/>
      <c r="P4" s="28"/>
      <c r="Q4" s="28"/>
      <c r="R4" s="33" t="s">
        <v>227</v>
      </c>
      <c r="S4" s="34"/>
      <c r="T4" s="34"/>
      <c r="U4" s="34"/>
      <c r="V4" s="34"/>
      <c r="W4" s="28"/>
    </row>
    <row r="5" spans="1:23" ht="16.899999999999999" customHeight="1" x14ac:dyDescent="0.2">
      <c r="A5" s="50" t="s">
        <v>19</v>
      </c>
      <c r="B5" s="50" t="s">
        <v>4</v>
      </c>
      <c r="C5" s="50" t="s">
        <v>20</v>
      </c>
      <c r="D5" s="50" t="s">
        <v>21</v>
      </c>
      <c r="E5" s="50" t="s">
        <v>14</v>
      </c>
      <c r="F5" s="50"/>
      <c r="G5" s="50" t="s">
        <v>22</v>
      </c>
      <c r="H5" s="50"/>
      <c r="I5" s="50"/>
      <c r="J5" s="50" t="s">
        <v>134</v>
      </c>
      <c r="K5" s="50" t="s">
        <v>136</v>
      </c>
      <c r="L5" s="50" t="s">
        <v>16</v>
      </c>
      <c r="M5" s="50" t="s">
        <v>135</v>
      </c>
      <c r="N5" s="50" t="s">
        <v>139</v>
      </c>
      <c r="O5" s="50" t="s">
        <v>140</v>
      </c>
      <c r="P5" s="49" t="s">
        <v>150</v>
      </c>
      <c r="Q5" s="49" t="s">
        <v>137</v>
      </c>
      <c r="R5" s="49" t="s">
        <v>141</v>
      </c>
      <c r="S5" s="49" t="s">
        <v>143</v>
      </c>
      <c r="T5" s="49"/>
      <c r="U5" s="49"/>
      <c r="V5" s="49" t="s">
        <v>138</v>
      </c>
      <c r="W5" s="49" t="s">
        <v>8</v>
      </c>
    </row>
    <row r="6" spans="1:23" ht="39" customHeight="1" x14ac:dyDescent="0.2">
      <c r="A6" s="50"/>
      <c r="B6" s="50"/>
      <c r="C6" s="50"/>
      <c r="D6" s="50"/>
      <c r="E6" s="41" t="s">
        <v>25</v>
      </c>
      <c r="F6" s="41" t="s">
        <v>26</v>
      </c>
      <c r="G6" s="41" t="s">
        <v>15</v>
      </c>
      <c r="H6" s="41" t="s">
        <v>144</v>
      </c>
      <c r="I6" s="41" t="s">
        <v>23</v>
      </c>
      <c r="J6" s="50"/>
      <c r="K6" s="50"/>
      <c r="L6" s="50"/>
      <c r="M6" s="50"/>
      <c r="N6" s="50"/>
      <c r="O6" s="50"/>
      <c r="P6" s="49"/>
      <c r="Q6" s="49"/>
      <c r="R6" s="49"/>
      <c r="S6" s="20" t="s">
        <v>142</v>
      </c>
      <c r="T6" s="20" t="s">
        <v>151</v>
      </c>
      <c r="U6" s="20" t="s">
        <v>24</v>
      </c>
      <c r="V6" s="49"/>
      <c r="W6" s="49"/>
    </row>
    <row r="7" spans="1:23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9">
        <v>16</v>
      </c>
      <c r="Q7" s="29">
        <v>17</v>
      </c>
      <c r="R7" s="29">
        <v>18</v>
      </c>
      <c r="S7" s="29">
        <v>19</v>
      </c>
      <c r="T7" s="29">
        <v>20</v>
      </c>
      <c r="U7" s="29">
        <v>21</v>
      </c>
      <c r="V7" s="29">
        <v>22</v>
      </c>
      <c r="W7" s="29">
        <v>23</v>
      </c>
    </row>
    <row r="8" spans="1:23" ht="66.75" customHeight="1" x14ac:dyDescent="0.2">
      <c r="A8" s="41">
        <v>1</v>
      </c>
      <c r="B8" s="41" t="s">
        <v>1</v>
      </c>
      <c r="C8" s="42" t="s">
        <v>70</v>
      </c>
      <c r="D8" s="16" t="s">
        <v>66</v>
      </c>
      <c r="E8" s="7">
        <v>1.365</v>
      </c>
      <c r="F8" s="8"/>
      <c r="G8" s="8">
        <v>11126984</v>
      </c>
      <c r="H8" s="8"/>
      <c r="I8" s="8">
        <f>SUM(G8:H8)</f>
        <v>11126984</v>
      </c>
      <c r="J8" s="8">
        <v>149385</v>
      </c>
      <c r="K8" s="41" t="s">
        <v>50</v>
      </c>
      <c r="L8" s="42" t="s">
        <v>119</v>
      </c>
      <c r="M8" s="42" t="s">
        <v>104</v>
      </c>
      <c r="N8" s="41" t="s">
        <v>71</v>
      </c>
      <c r="O8" s="9">
        <v>10743506</v>
      </c>
      <c r="P8" s="25" t="s">
        <v>164</v>
      </c>
      <c r="Q8" s="26">
        <v>1</v>
      </c>
      <c r="R8" s="20" t="s">
        <v>104</v>
      </c>
      <c r="S8" s="20">
        <v>9614724</v>
      </c>
      <c r="T8" s="20"/>
      <c r="U8" s="20"/>
      <c r="V8" s="20">
        <f>S8/O8</f>
        <v>0.8949335533484134</v>
      </c>
      <c r="W8" s="20"/>
    </row>
    <row r="9" spans="1:23" ht="51.75" customHeight="1" x14ac:dyDescent="0.2">
      <c r="A9" s="50">
        <v>2</v>
      </c>
      <c r="B9" s="41" t="s">
        <v>107</v>
      </c>
      <c r="C9" s="56" t="s">
        <v>29</v>
      </c>
      <c r="D9" s="15" t="s">
        <v>73</v>
      </c>
      <c r="E9" s="58">
        <v>2.73</v>
      </c>
      <c r="F9" s="55"/>
      <c r="G9" s="55">
        <v>18778190</v>
      </c>
      <c r="H9" s="55"/>
      <c r="I9" s="55">
        <f>SUM(G9:H9)</f>
        <v>18778190</v>
      </c>
      <c r="J9" s="8"/>
      <c r="K9" s="50" t="s">
        <v>50</v>
      </c>
      <c r="L9" s="56" t="s">
        <v>120</v>
      </c>
      <c r="M9" s="50" t="s">
        <v>155</v>
      </c>
      <c r="N9" s="50" t="s">
        <v>128</v>
      </c>
      <c r="O9" s="51">
        <v>18766039.350000001</v>
      </c>
      <c r="P9" s="52" t="s">
        <v>156</v>
      </c>
      <c r="Q9" s="26">
        <v>1</v>
      </c>
      <c r="R9" s="49" t="s">
        <v>129</v>
      </c>
      <c r="S9" s="49">
        <v>12483429</v>
      </c>
      <c r="T9" s="49"/>
      <c r="U9" s="49"/>
      <c r="V9" s="49">
        <f>S9/O9</f>
        <v>0.66521383479887031</v>
      </c>
      <c r="W9" s="35"/>
    </row>
    <row r="10" spans="1:23" ht="60.75" customHeight="1" x14ac:dyDescent="0.2">
      <c r="A10" s="50"/>
      <c r="B10" s="41" t="s">
        <v>108</v>
      </c>
      <c r="C10" s="56"/>
      <c r="D10" s="15" t="s">
        <v>74</v>
      </c>
      <c r="E10" s="58"/>
      <c r="F10" s="55"/>
      <c r="G10" s="55"/>
      <c r="H10" s="55"/>
      <c r="I10" s="55"/>
      <c r="J10" s="8"/>
      <c r="K10" s="50"/>
      <c r="L10" s="56"/>
      <c r="M10" s="50"/>
      <c r="N10" s="50"/>
      <c r="O10" s="51"/>
      <c r="P10" s="52"/>
      <c r="Q10" s="26">
        <v>1</v>
      </c>
      <c r="R10" s="49"/>
      <c r="S10" s="49"/>
      <c r="T10" s="49"/>
      <c r="U10" s="49"/>
      <c r="V10" s="49"/>
      <c r="W10" s="35"/>
    </row>
    <row r="11" spans="1:23" ht="49.5" customHeight="1" x14ac:dyDescent="0.2">
      <c r="A11" s="41">
        <v>3</v>
      </c>
      <c r="B11" s="41" t="s">
        <v>31</v>
      </c>
      <c r="C11" s="41" t="s">
        <v>30</v>
      </c>
      <c r="D11" s="15" t="s">
        <v>72</v>
      </c>
      <c r="E11" s="7">
        <v>1</v>
      </c>
      <c r="F11" s="8"/>
      <c r="G11" s="8">
        <v>7322506</v>
      </c>
      <c r="H11" s="8"/>
      <c r="I11" s="8">
        <f>SUM(G11:H11)</f>
        <v>7322506</v>
      </c>
      <c r="J11" s="43">
        <v>2816940</v>
      </c>
      <c r="K11" s="41" t="s">
        <v>50</v>
      </c>
      <c r="L11" s="42" t="s">
        <v>218</v>
      </c>
      <c r="M11" s="42" t="s">
        <v>157</v>
      </c>
      <c r="N11" s="41" t="s">
        <v>63</v>
      </c>
      <c r="O11" s="9">
        <v>7315007</v>
      </c>
      <c r="P11" s="25" t="s">
        <v>161</v>
      </c>
      <c r="Q11" s="26">
        <v>0.65</v>
      </c>
      <c r="R11" s="20" t="s">
        <v>65</v>
      </c>
      <c r="S11" s="20">
        <v>3815081</v>
      </c>
      <c r="T11" s="20"/>
      <c r="U11" s="20"/>
      <c r="V11" s="20">
        <f>S11/O11</f>
        <v>0.52154167453291567</v>
      </c>
      <c r="W11" s="20" t="s">
        <v>180</v>
      </c>
    </row>
    <row r="12" spans="1:23" ht="57" customHeight="1" x14ac:dyDescent="0.2">
      <c r="A12" s="41">
        <v>4</v>
      </c>
      <c r="B12" s="41" t="s">
        <v>27</v>
      </c>
      <c r="C12" s="6" t="s">
        <v>32</v>
      </c>
      <c r="D12" s="15" t="s">
        <v>33</v>
      </c>
      <c r="E12" s="7">
        <v>1.65</v>
      </c>
      <c r="F12" s="8"/>
      <c r="G12" s="8">
        <v>11691953</v>
      </c>
      <c r="H12" s="8"/>
      <c r="I12" s="8">
        <f>SUM(G12:H12)</f>
        <v>11691953</v>
      </c>
      <c r="J12" s="8"/>
      <c r="K12" s="6" t="s">
        <v>50</v>
      </c>
      <c r="L12" s="6" t="s">
        <v>216</v>
      </c>
      <c r="M12" s="6" t="s">
        <v>157</v>
      </c>
      <c r="N12" s="41" t="s">
        <v>63</v>
      </c>
      <c r="O12" s="9">
        <v>11661112.449999999</v>
      </c>
      <c r="P12" s="25" t="s">
        <v>161</v>
      </c>
      <c r="Q12" s="26">
        <v>1</v>
      </c>
      <c r="R12" s="20" t="s">
        <v>65</v>
      </c>
      <c r="S12" s="35">
        <v>6253929</v>
      </c>
      <c r="T12" s="35"/>
      <c r="U12" s="35"/>
      <c r="V12" s="35">
        <f>S12/O12</f>
        <v>0.53630637958559435</v>
      </c>
      <c r="W12" s="20"/>
    </row>
    <row r="13" spans="1:23" ht="73.5" customHeight="1" x14ac:dyDescent="0.2">
      <c r="A13" s="50">
        <v>5</v>
      </c>
      <c r="B13" s="41" t="s">
        <v>36</v>
      </c>
      <c r="C13" s="60" t="s">
        <v>34</v>
      </c>
      <c r="D13" s="15" t="s">
        <v>75</v>
      </c>
      <c r="E13" s="58">
        <v>1.61</v>
      </c>
      <c r="F13" s="55"/>
      <c r="G13" s="55">
        <v>10506182</v>
      </c>
      <c r="H13" s="55"/>
      <c r="I13" s="55">
        <f>SUM(G13:H13)</f>
        <v>10506182</v>
      </c>
      <c r="J13" s="8"/>
      <c r="K13" s="50" t="s">
        <v>50</v>
      </c>
      <c r="L13" s="60" t="s">
        <v>122</v>
      </c>
      <c r="M13" s="50" t="s">
        <v>157</v>
      </c>
      <c r="N13" s="50" t="s">
        <v>68</v>
      </c>
      <c r="O13" s="51">
        <v>10448418</v>
      </c>
      <c r="P13" s="52" t="s">
        <v>159</v>
      </c>
      <c r="Q13" s="26">
        <v>1</v>
      </c>
      <c r="R13" s="59" t="s">
        <v>158</v>
      </c>
      <c r="S13" s="59">
        <v>4684085</v>
      </c>
      <c r="T13" s="59"/>
      <c r="U13" s="59"/>
      <c r="V13" s="35"/>
      <c r="W13" s="35"/>
    </row>
    <row r="14" spans="1:23" ht="51.75" customHeight="1" x14ac:dyDescent="0.2">
      <c r="A14" s="50"/>
      <c r="B14" s="41" t="s">
        <v>109</v>
      </c>
      <c r="C14" s="60"/>
      <c r="D14" s="15" t="s">
        <v>76</v>
      </c>
      <c r="E14" s="58"/>
      <c r="F14" s="55"/>
      <c r="G14" s="55"/>
      <c r="H14" s="55"/>
      <c r="I14" s="55"/>
      <c r="J14" s="8"/>
      <c r="K14" s="50"/>
      <c r="L14" s="60"/>
      <c r="M14" s="50"/>
      <c r="N14" s="50"/>
      <c r="O14" s="51"/>
      <c r="P14" s="52"/>
      <c r="Q14" s="26">
        <v>1</v>
      </c>
      <c r="R14" s="59"/>
      <c r="S14" s="59"/>
      <c r="T14" s="59"/>
      <c r="U14" s="59"/>
      <c r="V14" s="35"/>
      <c r="W14" s="35"/>
    </row>
    <row r="15" spans="1:23" ht="49.5" customHeight="1" x14ac:dyDescent="0.2">
      <c r="A15" s="41">
        <v>6</v>
      </c>
      <c r="B15" s="41" t="s">
        <v>36</v>
      </c>
      <c r="C15" s="42" t="s">
        <v>35</v>
      </c>
      <c r="D15" s="15" t="s">
        <v>53</v>
      </c>
      <c r="E15" s="7">
        <v>1</v>
      </c>
      <c r="F15" s="8"/>
      <c r="G15" s="8">
        <v>8232437</v>
      </c>
      <c r="H15" s="8"/>
      <c r="I15" s="8">
        <f>SUM(G15:H15)</f>
        <v>8232437</v>
      </c>
      <c r="J15" s="8">
        <v>117208</v>
      </c>
      <c r="K15" s="41" t="s">
        <v>50</v>
      </c>
      <c r="L15" s="42" t="s">
        <v>219</v>
      </c>
      <c r="M15" s="42" t="s">
        <v>157</v>
      </c>
      <c r="N15" s="41" t="s">
        <v>68</v>
      </c>
      <c r="O15" s="9">
        <v>8200935</v>
      </c>
      <c r="P15" s="25" t="s">
        <v>159</v>
      </c>
      <c r="Q15" s="26">
        <v>1</v>
      </c>
      <c r="R15" s="20" t="s">
        <v>160</v>
      </c>
      <c r="S15" s="20">
        <v>5985040</v>
      </c>
      <c r="T15" s="20"/>
      <c r="U15" s="20"/>
      <c r="V15" s="20">
        <f>S15/O15</f>
        <v>0.729799711862123</v>
      </c>
      <c r="W15" s="20"/>
    </row>
    <row r="16" spans="1:23" ht="54" customHeight="1" x14ac:dyDescent="0.2">
      <c r="A16" s="41">
        <v>7</v>
      </c>
      <c r="B16" s="41" t="s">
        <v>7</v>
      </c>
      <c r="C16" s="42" t="s">
        <v>37</v>
      </c>
      <c r="D16" s="15" t="s">
        <v>64</v>
      </c>
      <c r="E16" s="7">
        <v>1</v>
      </c>
      <c r="F16" s="8"/>
      <c r="G16" s="8">
        <v>9082040</v>
      </c>
      <c r="H16" s="8"/>
      <c r="I16" s="8">
        <f>SUM(G16:H16)</f>
        <v>9082040</v>
      </c>
      <c r="J16" s="8"/>
      <c r="K16" s="41" t="s">
        <v>50</v>
      </c>
      <c r="L16" s="42" t="s">
        <v>217</v>
      </c>
      <c r="M16" s="42" t="s">
        <v>157</v>
      </c>
      <c r="N16" s="41" t="s">
        <v>63</v>
      </c>
      <c r="O16" s="9">
        <v>9076242.6699999999</v>
      </c>
      <c r="P16" s="25" t="s">
        <v>161</v>
      </c>
      <c r="Q16" s="26">
        <v>1</v>
      </c>
      <c r="R16" s="20" t="s">
        <v>65</v>
      </c>
      <c r="S16" s="20">
        <v>3975511</v>
      </c>
      <c r="T16" s="20"/>
      <c r="U16" s="20"/>
      <c r="V16" s="20"/>
      <c r="W16" s="20"/>
    </row>
    <row r="17" spans="1:23" ht="64.5" customHeight="1" x14ac:dyDescent="0.2">
      <c r="A17" s="50">
        <v>8</v>
      </c>
      <c r="B17" s="50" t="s">
        <v>39</v>
      </c>
      <c r="C17" s="56" t="s">
        <v>38</v>
      </c>
      <c r="D17" s="15" t="s">
        <v>77</v>
      </c>
      <c r="E17" s="58">
        <v>1.45</v>
      </c>
      <c r="F17" s="55"/>
      <c r="G17" s="55">
        <v>11096426</v>
      </c>
      <c r="H17" s="55"/>
      <c r="I17" s="55">
        <f>SUM(G17:H17)</f>
        <v>11096426</v>
      </c>
      <c r="J17" s="8"/>
      <c r="K17" s="50" t="s">
        <v>149</v>
      </c>
      <c r="L17" s="60" t="s">
        <v>145</v>
      </c>
      <c r="M17" s="57">
        <v>43730</v>
      </c>
      <c r="N17" s="60" t="s">
        <v>183</v>
      </c>
      <c r="O17" s="51">
        <v>11459812</v>
      </c>
      <c r="P17" s="52" t="s">
        <v>184</v>
      </c>
      <c r="Q17" s="36">
        <v>0.2</v>
      </c>
      <c r="R17" s="59" t="s">
        <v>185</v>
      </c>
      <c r="S17" s="59"/>
      <c r="T17" s="59"/>
      <c r="U17" s="59"/>
      <c r="V17" s="35"/>
      <c r="W17" s="35"/>
    </row>
    <row r="18" spans="1:23" ht="51" customHeight="1" x14ac:dyDescent="0.2">
      <c r="A18" s="50"/>
      <c r="B18" s="50"/>
      <c r="C18" s="56"/>
      <c r="D18" s="15" t="s">
        <v>78</v>
      </c>
      <c r="E18" s="58"/>
      <c r="F18" s="55"/>
      <c r="G18" s="55"/>
      <c r="H18" s="55"/>
      <c r="I18" s="55"/>
      <c r="J18" s="8"/>
      <c r="K18" s="50"/>
      <c r="L18" s="60"/>
      <c r="M18" s="50"/>
      <c r="N18" s="60"/>
      <c r="O18" s="51"/>
      <c r="P18" s="52"/>
      <c r="Q18" s="36">
        <v>0</v>
      </c>
      <c r="R18" s="59"/>
      <c r="S18" s="59"/>
      <c r="T18" s="59"/>
      <c r="U18" s="59"/>
      <c r="V18" s="35"/>
      <c r="W18" s="35"/>
    </row>
    <row r="19" spans="1:23" ht="55.5" customHeight="1" x14ac:dyDescent="0.2">
      <c r="A19" s="50">
        <v>9</v>
      </c>
      <c r="B19" s="41" t="s">
        <v>110</v>
      </c>
      <c r="C19" s="60" t="s">
        <v>40</v>
      </c>
      <c r="D19" s="15" t="s">
        <v>79</v>
      </c>
      <c r="E19" s="58">
        <v>1.25</v>
      </c>
      <c r="F19" s="55"/>
      <c r="G19" s="55">
        <v>9167348</v>
      </c>
      <c r="H19" s="55"/>
      <c r="I19" s="55">
        <f>SUM(G19:H19)</f>
        <v>9167348</v>
      </c>
      <c r="J19" s="8">
        <v>187891</v>
      </c>
      <c r="K19" s="50" t="s">
        <v>50</v>
      </c>
      <c r="L19" s="60" t="s">
        <v>123</v>
      </c>
      <c r="M19" s="50" t="s">
        <v>162</v>
      </c>
      <c r="N19" s="60" t="s">
        <v>63</v>
      </c>
      <c r="O19" s="51">
        <v>9122759</v>
      </c>
      <c r="P19" s="52" t="s">
        <v>161</v>
      </c>
      <c r="Q19" s="26">
        <v>1</v>
      </c>
      <c r="R19" s="49" t="s">
        <v>163</v>
      </c>
      <c r="S19" s="59">
        <v>5517605</v>
      </c>
      <c r="T19" s="59"/>
      <c r="U19" s="59"/>
      <c r="V19" s="35"/>
      <c r="W19" s="35"/>
    </row>
    <row r="20" spans="1:23" ht="62.25" customHeight="1" x14ac:dyDescent="0.2">
      <c r="A20" s="50"/>
      <c r="B20" s="41" t="s">
        <v>108</v>
      </c>
      <c r="C20" s="60"/>
      <c r="D20" s="15" t="s">
        <v>102</v>
      </c>
      <c r="E20" s="58"/>
      <c r="F20" s="55"/>
      <c r="G20" s="55"/>
      <c r="H20" s="55"/>
      <c r="I20" s="55"/>
      <c r="J20" s="8">
        <v>28212</v>
      </c>
      <c r="K20" s="50"/>
      <c r="L20" s="60"/>
      <c r="M20" s="50"/>
      <c r="N20" s="60"/>
      <c r="O20" s="51"/>
      <c r="P20" s="52"/>
      <c r="Q20" s="26">
        <v>1</v>
      </c>
      <c r="R20" s="49"/>
      <c r="S20" s="59"/>
      <c r="T20" s="59"/>
      <c r="U20" s="59"/>
      <c r="V20" s="35"/>
      <c r="W20" s="35"/>
    </row>
    <row r="21" spans="1:23" s="27" customFormat="1" ht="42" customHeight="1" x14ac:dyDescent="0.2">
      <c r="A21" s="20">
        <v>10</v>
      </c>
      <c r="B21" s="20" t="s">
        <v>31</v>
      </c>
      <c r="C21" s="21" t="s">
        <v>41</v>
      </c>
      <c r="D21" s="22" t="s">
        <v>42</v>
      </c>
      <c r="E21" s="23">
        <v>1</v>
      </c>
      <c r="F21" s="24"/>
      <c r="G21" s="24">
        <v>7342509</v>
      </c>
      <c r="H21" s="24"/>
      <c r="I21" s="24">
        <f>SUM(G21:H21)</f>
        <v>7342509</v>
      </c>
      <c r="J21" s="24"/>
      <c r="K21" s="20" t="s">
        <v>50</v>
      </c>
      <c r="L21" s="21" t="s">
        <v>218</v>
      </c>
      <c r="M21" s="21" t="s">
        <v>157</v>
      </c>
      <c r="N21" s="20" t="s">
        <v>63</v>
      </c>
      <c r="O21" s="25">
        <v>7332073</v>
      </c>
      <c r="P21" s="25" t="s">
        <v>161</v>
      </c>
      <c r="Q21" s="26">
        <v>0.2</v>
      </c>
      <c r="R21" s="20" t="s">
        <v>65</v>
      </c>
      <c r="S21" s="20"/>
      <c r="T21" s="20"/>
      <c r="U21" s="20"/>
      <c r="V21" s="20"/>
      <c r="W21" s="20" t="s">
        <v>204</v>
      </c>
    </row>
    <row r="22" spans="1:23" ht="55.9" customHeight="1" x14ac:dyDescent="0.2">
      <c r="A22" s="50">
        <v>11</v>
      </c>
      <c r="B22" s="50" t="s">
        <v>0</v>
      </c>
      <c r="C22" s="50" t="s">
        <v>43</v>
      </c>
      <c r="D22" s="15" t="s">
        <v>81</v>
      </c>
      <c r="E22" s="58">
        <v>5.4</v>
      </c>
      <c r="F22" s="55"/>
      <c r="G22" s="55">
        <v>11145183</v>
      </c>
      <c r="H22" s="55"/>
      <c r="I22" s="55">
        <f>SUM(G22:H22)</f>
        <v>11145183</v>
      </c>
      <c r="J22" s="8"/>
      <c r="K22" s="50" t="s">
        <v>51</v>
      </c>
      <c r="L22" s="56" t="s">
        <v>124</v>
      </c>
      <c r="M22" s="50" t="s">
        <v>157</v>
      </c>
      <c r="N22" s="50" t="s">
        <v>71</v>
      </c>
      <c r="O22" s="51">
        <v>11140205</v>
      </c>
      <c r="P22" s="52" t="s">
        <v>164</v>
      </c>
      <c r="Q22" s="26">
        <v>1</v>
      </c>
      <c r="R22" s="49" t="s">
        <v>103</v>
      </c>
      <c r="S22" s="49">
        <v>11009480</v>
      </c>
      <c r="T22" s="49"/>
      <c r="U22" s="49"/>
      <c r="V22" s="49">
        <f>S22/O22</f>
        <v>0.98826547626367733</v>
      </c>
      <c r="W22" s="35"/>
    </row>
    <row r="23" spans="1:23" ht="55.5" customHeight="1" x14ac:dyDescent="0.2">
      <c r="A23" s="50"/>
      <c r="B23" s="50"/>
      <c r="C23" s="50"/>
      <c r="D23" s="15" t="s">
        <v>80</v>
      </c>
      <c r="E23" s="58"/>
      <c r="F23" s="55"/>
      <c r="G23" s="55"/>
      <c r="H23" s="55"/>
      <c r="I23" s="55"/>
      <c r="J23" s="8"/>
      <c r="K23" s="50"/>
      <c r="L23" s="56"/>
      <c r="M23" s="50"/>
      <c r="N23" s="50"/>
      <c r="O23" s="51"/>
      <c r="P23" s="52"/>
      <c r="Q23" s="26">
        <v>1</v>
      </c>
      <c r="R23" s="49"/>
      <c r="S23" s="49"/>
      <c r="T23" s="49"/>
      <c r="U23" s="49"/>
      <c r="V23" s="49"/>
      <c r="W23" s="35"/>
    </row>
    <row r="24" spans="1:23" ht="67.5" customHeight="1" x14ac:dyDescent="0.2">
      <c r="A24" s="50"/>
      <c r="B24" s="50"/>
      <c r="C24" s="50"/>
      <c r="D24" s="15" t="s">
        <v>82</v>
      </c>
      <c r="E24" s="58"/>
      <c r="F24" s="55"/>
      <c r="G24" s="55"/>
      <c r="H24" s="55"/>
      <c r="I24" s="55"/>
      <c r="J24" s="8"/>
      <c r="K24" s="50"/>
      <c r="L24" s="56"/>
      <c r="M24" s="50"/>
      <c r="N24" s="50"/>
      <c r="O24" s="51"/>
      <c r="P24" s="52"/>
      <c r="Q24" s="26">
        <v>1</v>
      </c>
      <c r="R24" s="49"/>
      <c r="S24" s="49"/>
      <c r="T24" s="49"/>
      <c r="U24" s="49"/>
      <c r="V24" s="49"/>
      <c r="W24" s="35"/>
    </row>
    <row r="25" spans="1:23" s="1" customFormat="1" ht="60.75" customHeight="1" x14ac:dyDescent="0.2">
      <c r="A25" s="50">
        <v>12</v>
      </c>
      <c r="B25" s="50" t="s">
        <v>111</v>
      </c>
      <c r="C25" s="50" t="s">
        <v>44</v>
      </c>
      <c r="D25" s="16" t="s">
        <v>84</v>
      </c>
      <c r="E25" s="58">
        <v>4.96</v>
      </c>
      <c r="F25" s="55"/>
      <c r="G25" s="55">
        <v>9159076</v>
      </c>
      <c r="H25" s="55"/>
      <c r="I25" s="55">
        <f>SUM(G25:H25)</f>
        <v>9159076</v>
      </c>
      <c r="J25" s="8"/>
      <c r="K25" s="50" t="s">
        <v>51</v>
      </c>
      <c r="L25" s="56" t="s">
        <v>124</v>
      </c>
      <c r="M25" s="50" t="s">
        <v>157</v>
      </c>
      <c r="N25" s="50" t="s">
        <v>63</v>
      </c>
      <c r="O25" s="51">
        <v>9254915.3200000003</v>
      </c>
      <c r="P25" s="52" t="s">
        <v>161</v>
      </c>
      <c r="Q25" s="26">
        <v>1</v>
      </c>
      <c r="R25" s="49" t="s">
        <v>65</v>
      </c>
      <c r="S25" s="49">
        <v>9180613</v>
      </c>
      <c r="T25" s="49"/>
      <c r="U25" s="52">
        <f>O25-S25</f>
        <v>74302.320000000298</v>
      </c>
      <c r="V25" s="53">
        <f>S25/O25</f>
        <v>0.99197158294474808</v>
      </c>
      <c r="W25" s="35"/>
    </row>
    <row r="26" spans="1:23" s="1" customFormat="1" ht="50.25" customHeight="1" x14ac:dyDescent="0.2">
      <c r="A26" s="50"/>
      <c r="B26" s="50"/>
      <c r="C26" s="50"/>
      <c r="D26" s="16" t="s">
        <v>83</v>
      </c>
      <c r="E26" s="58"/>
      <c r="F26" s="55"/>
      <c r="G26" s="55"/>
      <c r="H26" s="55"/>
      <c r="I26" s="55"/>
      <c r="J26" s="8"/>
      <c r="K26" s="50"/>
      <c r="L26" s="56"/>
      <c r="M26" s="50"/>
      <c r="N26" s="50"/>
      <c r="O26" s="51"/>
      <c r="P26" s="52"/>
      <c r="Q26" s="26">
        <v>1</v>
      </c>
      <c r="R26" s="49"/>
      <c r="S26" s="49"/>
      <c r="T26" s="49"/>
      <c r="U26" s="49"/>
      <c r="V26" s="49"/>
      <c r="W26" s="35"/>
    </row>
    <row r="27" spans="1:23" s="1" customFormat="1" ht="49.5" customHeight="1" x14ac:dyDescent="0.2">
      <c r="A27" s="50"/>
      <c r="B27" s="41" t="s">
        <v>112</v>
      </c>
      <c r="C27" s="50"/>
      <c r="D27" s="16" t="s">
        <v>85</v>
      </c>
      <c r="E27" s="58"/>
      <c r="F27" s="55"/>
      <c r="G27" s="55"/>
      <c r="H27" s="55"/>
      <c r="I27" s="55"/>
      <c r="J27" s="8"/>
      <c r="K27" s="50"/>
      <c r="L27" s="56"/>
      <c r="M27" s="50"/>
      <c r="N27" s="50"/>
      <c r="O27" s="51"/>
      <c r="P27" s="52"/>
      <c r="Q27" s="26">
        <v>1</v>
      </c>
      <c r="R27" s="49"/>
      <c r="S27" s="49"/>
      <c r="T27" s="49"/>
      <c r="U27" s="49"/>
      <c r="V27" s="49"/>
      <c r="W27" s="20"/>
    </row>
    <row r="28" spans="1:23" s="1" customFormat="1" ht="51.75" customHeight="1" x14ac:dyDescent="0.2">
      <c r="A28" s="50">
        <v>13</v>
      </c>
      <c r="B28" s="41" t="s">
        <v>113</v>
      </c>
      <c r="C28" s="50" t="s">
        <v>47</v>
      </c>
      <c r="D28" s="16" t="s">
        <v>86</v>
      </c>
      <c r="E28" s="58">
        <v>3</v>
      </c>
      <c r="F28" s="55"/>
      <c r="G28" s="55">
        <v>5281392</v>
      </c>
      <c r="H28" s="55"/>
      <c r="I28" s="55">
        <f>SUM(G28:H28)</f>
        <v>5281392</v>
      </c>
      <c r="J28" s="8"/>
      <c r="K28" s="50" t="s">
        <v>52</v>
      </c>
      <c r="L28" s="50" t="s">
        <v>125</v>
      </c>
      <c r="M28" s="50" t="s">
        <v>63</v>
      </c>
      <c r="N28" s="50" t="s">
        <v>128</v>
      </c>
      <c r="O28" s="51">
        <v>5289024</v>
      </c>
      <c r="P28" s="52" t="s">
        <v>178</v>
      </c>
      <c r="Q28" s="26">
        <v>1</v>
      </c>
      <c r="R28" s="49" t="s">
        <v>129</v>
      </c>
      <c r="S28" s="49"/>
      <c r="T28" s="49"/>
      <c r="U28" s="49"/>
      <c r="V28" s="20"/>
      <c r="W28" s="35" t="s">
        <v>130</v>
      </c>
    </row>
    <row r="29" spans="1:23" s="1" customFormat="1" ht="51" customHeight="1" x14ac:dyDescent="0.2">
      <c r="A29" s="50"/>
      <c r="B29" s="41" t="s">
        <v>31</v>
      </c>
      <c r="C29" s="50"/>
      <c r="D29" s="16" t="s">
        <v>87</v>
      </c>
      <c r="E29" s="58"/>
      <c r="F29" s="55"/>
      <c r="G29" s="55"/>
      <c r="H29" s="55"/>
      <c r="I29" s="55"/>
      <c r="J29" s="8"/>
      <c r="K29" s="50"/>
      <c r="L29" s="50"/>
      <c r="M29" s="50"/>
      <c r="N29" s="50"/>
      <c r="O29" s="51"/>
      <c r="P29" s="52"/>
      <c r="Q29" s="26">
        <v>1</v>
      </c>
      <c r="R29" s="49"/>
      <c r="S29" s="49"/>
      <c r="T29" s="49"/>
      <c r="U29" s="49"/>
      <c r="V29" s="20"/>
      <c r="W29" s="35"/>
    </row>
    <row r="30" spans="1:23" s="1" customFormat="1" ht="60.75" customHeight="1" x14ac:dyDescent="0.2">
      <c r="A30" s="50">
        <v>14</v>
      </c>
      <c r="B30" s="41" t="s">
        <v>114</v>
      </c>
      <c r="C30" s="50" t="s">
        <v>45</v>
      </c>
      <c r="D30" s="16" t="s">
        <v>105</v>
      </c>
      <c r="E30" s="58">
        <v>2.5</v>
      </c>
      <c r="F30" s="55"/>
      <c r="G30" s="55">
        <v>6221514</v>
      </c>
      <c r="H30" s="55"/>
      <c r="I30" s="55">
        <f>SUM(G30:H30)</f>
        <v>6221514</v>
      </c>
      <c r="J30" s="8"/>
      <c r="K30" s="50" t="s">
        <v>51</v>
      </c>
      <c r="L30" s="56" t="s">
        <v>126</v>
      </c>
      <c r="M30" s="50" t="s">
        <v>157</v>
      </c>
      <c r="N30" s="50" t="s">
        <v>71</v>
      </c>
      <c r="O30" s="51">
        <v>6066815</v>
      </c>
      <c r="P30" s="52" t="s">
        <v>164</v>
      </c>
      <c r="Q30" s="26">
        <v>1</v>
      </c>
      <c r="R30" s="49" t="s">
        <v>104</v>
      </c>
      <c r="S30" s="49">
        <v>5919991</v>
      </c>
      <c r="T30" s="49"/>
      <c r="U30" s="52">
        <f>O30-S30</f>
        <v>146824</v>
      </c>
      <c r="V30" s="53">
        <f>S30/O30</f>
        <v>0.97579883349006025</v>
      </c>
      <c r="W30" s="35"/>
    </row>
    <row r="31" spans="1:23" s="1" customFormat="1" ht="59.25" customHeight="1" x14ac:dyDescent="0.2">
      <c r="A31" s="50"/>
      <c r="B31" s="41" t="s">
        <v>1</v>
      </c>
      <c r="C31" s="50"/>
      <c r="D31" s="16" t="s">
        <v>133</v>
      </c>
      <c r="E31" s="58"/>
      <c r="F31" s="55"/>
      <c r="G31" s="55"/>
      <c r="H31" s="55"/>
      <c r="I31" s="55"/>
      <c r="J31" s="8"/>
      <c r="K31" s="50"/>
      <c r="L31" s="56"/>
      <c r="M31" s="50"/>
      <c r="N31" s="50"/>
      <c r="O31" s="51"/>
      <c r="P31" s="52"/>
      <c r="Q31" s="26">
        <v>1</v>
      </c>
      <c r="R31" s="49"/>
      <c r="S31" s="49"/>
      <c r="T31" s="49"/>
      <c r="U31" s="49"/>
      <c r="V31" s="53"/>
      <c r="W31" s="35"/>
    </row>
    <row r="32" spans="1:23" s="1" customFormat="1" ht="57" customHeight="1" x14ac:dyDescent="0.2">
      <c r="A32" s="41">
        <v>15</v>
      </c>
      <c r="B32" s="41" t="s">
        <v>1</v>
      </c>
      <c r="C32" s="48" t="s">
        <v>49</v>
      </c>
      <c r="D32" s="16" t="s">
        <v>46</v>
      </c>
      <c r="E32" s="7">
        <v>2.9</v>
      </c>
      <c r="F32" s="8"/>
      <c r="G32" s="8">
        <v>10458481</v>
      </c>
      <c r="H32" s="8"/>
      <c r="I32" s="8">
        <f>SUM(G32:H32)</f>
        <v>10458481</v>
      </c>
      <c r="J32" s="8"/>
      <c r="K32" s="41" t="s">
        <v>51</v>
      </c>
      <c r="L32" s="42" t="s">
        <v>54</v>
      </c>
      <c r="M32" s="42" t="s">
        <v>157</v>
      </c>
      <c r="N32" s="41" t="s">
        <v>63</v>
      </c>
      <c r="O32" s="9">
        <v>9904825</v>
      </c>
      <c r="P32" s="25" t="s">
        <v>161</v>
      </c>
      <c r="Q32" s="26">
        <v>1</v>
      </c>
      <c r="R32" s="20" t="s">
        <v>65</v>
      </c>
      <c r="S32" s="20">
        <v>7922189</v>
      </c>
      <c r="T32" s="20"/>
      <c r="U32" s="20"/>
      <c r="V32" s="20">
        <f>S32/O32</f>
        <v>0.7998312943439182</v>
      </c>
      <c r="W32" s="20"/>
    </row>
    <row r="33" spans="1:23" s="1" customFormat="1" ht="60.75" customHeight="1" x14ac:dyDescent="0.2">
      <c r="A33" s="50">
        <v>16</v>
      </c>
      <c r="B33" s="50" t="s">
        <v>115</v>
      </c>
      <c r="C33" s="56" t="s">
        <v>48</v>
      </c>
      <c r="D33" s="16" t="s">
        <v>90</v>
      </c>
      <c r="E33" s="58">
        <v>6</v>
      </c>
      <c r="F33" s="55"/>
      <c r="G33" s="55">
        <v>8847160</v>
      </c>
      <c r="H33" s="55"/>
      <c r="I33" s="55">
        <f>SUM(G33:H33)</f>
        <v>8847160</v>
      </c>
      <c r="J33" s="8"/>
      <c r="K33" s="50" t="s">
        <v>52</v>
      </c>
      <c r="L33" s="56" t="s">
        <v>127</v>
      </c>
      <c r="M33" s="50" t="s">
        <v>63</v>
      </c>
      <c r="N33" s="50" t="s">
        <v>69</v>
      </c>
      <c r="O33" s="51">
        <v>8836671</v>
      </c>
      <c r="P33" s="52" t="s">
        <v>165</v>
      </c>
      <c r="Q33" s="26">
        <v>1</v>
      </c>
      <c r="R33" s="49" t="s">
        <v>106</v>
      </c>
      <c r="S33" s="49">
        <v>1748766</v>
      </c>
      <c r="T33" s="49"/>
      <c r="U33" s="49"/>
      <c r="V33" s="49">
        <f>S33/O33</f>
        <v>0.1978987335841744</v>
      </c>
      <c r="W33" s="35"/>
    </row>
    <row r="34" spans="1:23" s="1" customFormat="1" ht="57.75" customHeight="1" x14ac:dyDescent="0.2">
      <c r="A34" s="50"/>
      <c r="B34" s="50"/>
      <c r="C34" s="56"/>
      <c r="D34" s="16" t="s">
        <v>88</v>
      </c>
      <c r="E34" s="58"/>
      <c r="F34" s="55"/>
      <c r="G34" s="55"/>
      <c r="H34" s="55"/>
      <c r="I34" s="55"/>
      <c r="J34" s="8"/>
      <c r="K34" s="50"/>
      <c r="L34" s="56"/>
      <c r="M34" s="50"/>
      <c r="N34" s="50"/>
      <c r="O34" s="51"/>
      <c r="P34" s="52"/>
      <c r="Q34" s="26">
        <v>1</v>
      </c>
      <c r="R34" s="49"/>
      <c r="S34" s="49"/>
      <c r="T34" s="49"/>
      <c r="U34" s="49"/>
      <c r="V34" s="49"/>
      <c r="W34" s="35"/>
    </row>
    <row r="35" spans="1:23" s="1" customFormat="1" ht="57.75" customHeight="1" x14ac:dyDescent="0.2">
      <c r="A35" s="50"/>
      <c r="B35" s="50"/>
      <c r="C35" s="56"/>
      <c r="D35" s="16" t="s">
        <v>89</v>
      </c>
      <c r="E35" s="58"/>
      <c r="F35" s="55"/>
      <c r="G35" s="55"/>
      <c r="H35" s="55"/>
      <c r="I35" s="55"/>
      <c r="J35" s="8"/>
      <c r="K35" s="50"/>
      <c r="L35" s="56"/>
      <c r="M35" s="50"/>
      <c r="N35" s="50"/>
      <c r="O35" s="51"/>
      <c r="P35" s="52"/>
      <c r="Q35" s="26">
        <v>0.4</v>
      </c>
      <c r="R35" s="49"/>
      <c r="S35" s="49"/>
      <c r="T35" s="49"/>
      <c r="U35" s="49"/>
      <c r="V35" s="49"/>
      <c r="W35" s="35" t="s">
        <v>179</v>
      </c>
    </row>
    <row r="36" spans="1:23" s="1" customFormat="1" ht="62.25" customHeight="1" x14ac:dyDescent="0.2">
      <c r="A36" s="50"/>
      <c r="B36" s="41" t="s">
        <v>108</v>
      </c>
      <c r="C36" s="56"/>
      <c r="D36" s="16" t="s">
        <v>91</v>
      </c>
      <c r="E36" s="58"/>
      <c r="F36" s="55"/>
      <c r="G36" s="55"/>
      <c r="H36" s="55"/>
      <c r="I36" s="55"/>
      <c r="J36" s="8"/>
      <c r="K36" s="50"/>
      <c r="L36" s="56"/>
      <c r="M36" s="50"/>
      <c r="N36" s="50"/>
      <c r="O36" s="51"/>
      <c r="P36" s="52"/>
      <c r="Q36" s="26">
        <v>0</v>
      </c>
      <c r="R36" s="49"/>
      <c r="S36" s="49"/>
      <c r="T36" s="49"/>
      <c r="U36" s="49"/>
      <c r="V36" s="49"/>
      <c r="W36" s="35"/>
    </row>
    <row r="37" spans="1:23" s="1" customFormat="1" ht="57.75" customHeight="1" x14ac:dyDescent="0.2">
      <c r="A37" s="50">
        <v>17</v>
      </c>
      <c r="B37" s="50" t="s">
        <v>0</v>
      </c>
      <c r="C37" s="56" t="s">
        <v>55</v>
      </c>
      <c r="D37" s="16" t="s">
        <v>221</v>
      </c>
      <c r="E37" s="58">
        <v>3.601</v>
      </c>
      <c r="F37" s="55">
        <v>3</v>
      </c>
      <c r="G37" s="55">
        <v>27572817</v>
      </c>
      <c r="H37" s="55"/>
      <c r="I37" s="55">
        <f>SUM(G37:H37)</f>
        <v>27572817</v>
      </c>
      <c r="J37" s="8">
        <v>19055</v>
      </c>
      <c r="K37" s="50" t="s">
        <v>56</v>
      </c>
      <c r="L37" s="56" t="s">
        <v>124</v>
      </c>
      <c r="M37" s="50" t="s">
        <v>146</v>
      </c>
      <c r="N37" s="50" t="s">
        <v>166</v>
      </c>
      <c r="O37" s="51">
        <v>27572348.649999999</v>
      </c>
      <c r="P37" s="52" t="s">
        <v>167</v>
      </c>
      <c r="Q37" s="36">
        <v>0.35</v>
      </c>
      <c r="R37" s="49" t="s">
        <v>168</v>
      </c>
      <c r="S37" s="49">
        <v>2602102</v>
      </c>
      <c r="T37" s="49"/>
      <c r="U37" s="49"/>
      <c r="V37" s="20"/>
      <c r="W37" s="35" t="s">
        <v>213</v>
      </c>
    </row>
    <row r="38" spans="1:23" s="1" customFormat="1" ht="55.5" customHeight="1" x14ac:dyDescent="0.2">
      <c r="A38" s="50"/>
      <c r="B38" s="50"/>
      <c r="C38" s="56"/>
      <c r="D38" s="16" t="s">
        <v>92</v>
      </c>
      <c r="E38" s="58"/>
      <c r="F38" s="55"/>
      <c r="G38" s="55"/>
      <c r="H38" s="55"/>
      <c r="I38" s="55"/>
      <c r="J38" s="8"/>
      <c r="K38" s="50"/>
      <c r="L38" s="56"/>
      <c r="M38" s="50"/>
      <c r="N38" s="50"/>
      <c r="O38" s="51"/>
      <c r="P38" s="52"/>
      <c r="Q38" s="36">
        <v>0.7</v>
      </c>
      <c r="R38" s="49"/>
      <c r="S38" s="49"/>
      <c r="T38" s="49"/>
      <c r="U38" s="49"/>
      <c r="V38" s="20"/>
      <c r="W38" s="35" t="s">
        <v>180</v>
      </c>
    </row>
    <row r="39" spans="1:23" s="1" customFormat="1" ht="60.75" customHeight="1" x14ac:dyDescent="0.2">
      <c r="A39" s="41">
        <v>18</v>
      </c>
      <c r="B39" s="41" t="s">
        <v>0</v>
      </c>
      <c r="C39" s="42" t="s">
        <v>57</v>
      </c>
      <c r="D39" s="16" t="s">
        <v>67</v>
      </c>
      <c r="E39" s="7">
        <v>1.41</v>
      </c>
      <c r="F39" s="8">
        <v>0</v>
      </c>
      <c r="G39" s="8">
        <v>10338308</v>
      </c>
      <c r="H39" s="8"/>
      <c r="I39" s="8">
        <f>SUM(G39:H39)</f>
        <v>10338308</v>
      </c>
      <c r="J39" s="8"/>
      <c r="K39" s="41" t="s">
        <v>56</v>
      </c>
      <c r="L39" s="42" t="s">
        <v>220</v>
      </c>
      <c r="M39" s="42" t="s">
        <v>154</v>
      </c>
      <c r="N39" s="41" t="s">
        <v>153</v>
      </c>
      <c r="O39" s="9">
        <v>10337830.359999999</v>
      </c>
      <c r="P39" s="25" t="s">
        <v>169</v>
      </c>
      <c r="Q39" s="36">
        <v>0.7</v>
      </c>
      <c r="R39" s="20" t="s">
        <v>170</v>
      </c>
      <c r="S39" s="20">
        <v>7120612</v>
      </c>
      <c r="T39" s="20"/>
      <c r="U39" s="20"/>
      <c r="V39" s="20">
        <f>S39/O39</f>
        <v>0.68879172437880865</v>
      </c>
      <c r="W39" s="20" t="s">
        <v>180</v>
      </c>
    </row>
    <row r="40" spans="1:23" s="1" customFormat="1" ht="65.25" customHeight="1" x14ac:dyDescent="0.2">
      <c r="A40" s="50">
        <v>19</v>
      </c>
      <c r="B40" s="50" t="s">
        <v>17</v>
      </c>
      <c r="C40" s="56" t="s">
        <v>58</v>
      </c>
      <c r="D40" s="16" t="s">
        <v>224</v>
      </c>
      <c r="E40" s="58">
        <v>2</v>
      </c>
      <c r="F40" s="55">
        <v>0</v>
      </c>
      <c r="G40" s="55">
        <v>14770724</v>
      </c>
      <c r="H40" s="55"/>
      <c r="I40" s="55">
        <f>SUM(G40:H40)</f>
        <v>14770724</v>
      </c>
      <c r="J40" s="8"/>
      <c r="K40" s="50" t="s">
        <v>56</v>
      </c>
      <c r="L40" s="56" t="s">
        <v>132</v>
      </c>
      <c r="M40" s="50" t="s">
        <v>146</v>
      </c>
      <c r="N40" s="50" t="s">
        <v>171</v>
      </c>
      <c r="O40" s="51">
        <v>14770076.6</v>
      </c>
      <c r="P40" s="52" t="s">
        <v>172</v>
      </c>
      <c r="Q40" s="36">
        <v>0.75</v>
      </c>
      <c r="R40" s="49" t="s">
        <v>173</v>
      </c>
      <c r="S40" s="49">
        <v>3676458</v>
      </c>
      <c r="T40" s="49"/>
      <c r="U40" s="49"/>
      <c r="V40" s="20"/>
      <c r="W40" s="35" t="s">
        <v>180</v>
      </c>
    </row>
    <row r="41" spans="1:23" s="1" customFormat="1" ht="60" customHeight="1" x14ac:dyDescent="0.2">
      <c r="A41" s="50"/>
      <c r="B41" s="50"/>
      <c r="C41" s="56"/>
      <c r="D41" s="16" t="s">
        <v>223</v>
      </c>
      <c r="E41" s="58"/>
      <c r="F41" s="55"/>
      <c r="G41" s="55"/>
      <c r="H41" s="55"/>
      <c r="I41" s="55"/>
      <c r="J41" s="8"/>
      <c r="K41" s="50"/>
      <c r="L41" s="56"/>
      <c r="M41" s="50"/>
      <c r="N41" s="50"/>
      <c r="O41" s="51"/>
      <c r="P41" s="52"/>
      <c r="Q41" s="36">
        <v>0.6</v>
      </c>
      <c r="R41" s="49"/>
      <c r="S41" s="49"/>
      <c r="T41" s="49"/>
      <c r="U41" s="49"/>
      <c r="V41" s="20"/>
      <c r="W41" s="35" t="s">
        <v>180</v>
      </c>
    </row>
    <row r="42" spans="1:23" s="1" customFormat="1" ht="70.5" customHeight="1" x14ac:dyDescent="0.2">
      <c r="A42" s="41">
        <v>20</v>
      </c>
      <c r="B42" s="41" t="s">
        <v>17</v>
      </c>
      <c r="C42" s="42" t="s">
        <v>59</v>
      </c>
      <c r="D42" s="16" t="s">
        <v>222</v>
      </c>
      <c r="E42" s="7">
        <v>1</v>
      </c>
      <c r="F42" s="8">
        <v>0</v>
      </c>
      <c r="G42" s="8">
        <v>7182757</v>
      </c>
      <c r="H42" s="8"/>
      <c r="I42" s="8">
        <f>SUM(G42:H42)</f>
        <v>7182757</v>
      </c>
      <c r="J42" s="8">
        <v>44608</v>
      </c>
      <c r="K42" s="41" t="s">
        <v>56</v>
      </c>
      <c r="L42" s="42" t="s">
        <v>131</v>
      </c>
      <c r="M42" s="42" t="s">
        <v>174</v>
      </c>
      <c r="N42" s="44">
        <v>43499</v>
      </c>
      <c r="O42" s="9">
        <v>7182656.3200000003</v>
      </c>
      <c r="P42" s="25" t="s">
        <v>175</v>
      </c>
      <c r="Q42" s="36">
        <v>1</v>
      </c>
      <c r="R42" s="45" t="s">
        <v>202</v>
      </c>
      <c r="S42" s="20">
        <v>6027448</v>
      </c>
      <c r="T42" s="20"/>
      <c r="U42" s="20"/>
      <c r="V42" s="20">
        <f>S42/O42</f>
        <v>0.83916697826912034</v>
      </c>
      <c r="W42" s="20"/>
    </row>
    <row r="43" spans="1:23" s="1" customFormat="1" ht="60" customHeight="1" x14ac:dyDescent="0.2">
      <c r="A43" s="50">
        <v>21</v>
      </c>
      <c r="B43" s="50" t="s">
        <v>27</v>
      </c>
      <c r="C43" s="50" t="s">
        <v>60</v>
      </c>
      <c r="D43" s="16" t="s">
        <v>94</v>
      </c>
      <c r="E43" s="58">
        <v>6.0810000000000004</v>
      </c>
      <c r="F43" s="55">
        <v>0</v>
      </c>
      <c r="G43" s="55">
        <v>12509918</v>
      </c>
      <c r="H43" s="55"/>
      <c r="I43" s="55">
        <f>SUM(G43:H43)</f>
        <v>12509918</v>
      </c>
      <c r="J43" s="8"/>
      <c r="K43" s="50" t="s">
        <v>56</v>
      </c>
      <c r="L43" s="56" t="s">
        <v>121</v>
      </c>
      <c r="M43" s="50" t="s">
        <v>146</v>
      </c>
      <c r="N43" s="50" t="s">
        <v>176</v>
      </c>
      <c r="O43" s="63">
        <v>13398261.67</v>
      </c>
      <c r="P43" s="52" t="s">
        <v>172</v>
      </c>
      <c r="Q43" s="36">
        <v>1</v>
      </c>
      <c r="R43" s="49" t="s">
        <v>177</v>
      </c>
      <c r="S43" s="49">
        <v>3986040</v>
      </c>
      <c r="T43" s="49"/>
      <c r="U43" s="49"/>
      <c r="V43" s="49">
        <f>S43/O43</f>
        <v>0.29750426571568817</v>
      </c>
      <c r="W43" s="49"/>
    </row>
    <row r="44" spans="1:23" s="1" customFormat="1" ht="54.75" customHeight="1" x14ac:dyDescent="0.2">
      <c r="A44" s="50"/>
      <c r="B44" s="50"/>
      <c r="C44" s="50"/>
      <c r="D44" s="16" t="s">
        <v>93</v>
      </c>
      <c r="E44" s="58"/>
      <c r="F44" s="55"/>
      <c r="G44" s="55"/>
      <c r="H44" s="55"/>
      <c r="I44" s="55"/>
      <c r="J44" s="8"/>
      <c r="K44" s="50"/>
      <c r="L44" s="56"/>
      <c r="M44" s="50"/>
      <c r="N44" s="50"/>
      <c r="O44" s="63"/>
      <c r="P44" s="52"/>
      <c r="Q44" s="36">
        <v>1</v>
      </c>
      <c r="R44" s="49"/>
      <c r="S44" s="49"/>
      <c r="T44" s="49"/>
      <c r="U44" s="49"/>
      <c r="V44" s="49"/>
      <c r="W44" s="49"/>
    </row>
    <row r="45" spans="1:23" s="1" customFormat="1" ht="70.5" customHeight="1" x14ac:dyDescent="0.2">
      <c r="A45" s="50"/>
      <c r="B45" s="50"/>
      <c r="C45" s="50"/>
      <c r="D45" s="16" t="s">
        <v>95</v>
      </c>
      <c r="E45" s="58"/>
      <c r="F45" s="55"/>
      <c r="G45" s="55"/>
      <c r="H45" s="55"/>
      <c r="I45" s="55"/>
      <c r="J45" s="8"/>
      <c r="K45" s="50"/>
      <c r="L45" s="56"/>
      <c r="M45" s="50"/>
      <c r="N45" s="50"/>
      <c r="O45" s="63"/>
      <c r="P45" s="52"/>
      <c r="Q45" s="36">
        <v>1</v>
      </c>
      <c r="R45" s="49"/>
      <c r="S45" s="49"/>
      <c r="T45" s="49"/>
      <c r="U45" s="49"/>
      <c r="V45" s="49"/>
      <c r="W45" s="49"/>
    </row>
    <row r="46" spans="1:23" s="1" customFormat="1" ht="66.75" customHeight="1" x14ac:dyDescent="0.2">
      <c r="A46" s="50">
        <v>22</v>
      </c>
      <c r="B46" s="41" t="s">
        <v>116</v>
      </c>
      <c r="C46" s="50" t="s">
        <v>61</v>
      </c>
      <c r="D46" s="16" t="s">
        <v>97</v>
      </c>
      <c r="E46" s="58">
        <v>5.4370000000000003</v>
      </c>
      <c r="F46" s="55"/>
      <c r="G46" s="55">
        <v>38670104</v>
      </c>
      <c r="H46" s="55"/>
      <c r="I46" s="55">
        <f>SUM(G46:H46)</f>
        <v>38670104</v>
      </c>
      <c r="J46" s="8"/>
      <c r="K46" s="50" t="s">
        <v>148</v>
      </c>
      <c r="L46" s="56" t="s">
        <v>145</v>
      </c>
      <c r="M46" s="57">
        <v>43597</v>
      </c>
      <c r="N46" s="57">
        <v>43625</v>
      </c>
      <c r="O46" s="51">
        <v>40479352.490000002</v>
      </c>
      <c r="P46" s="25"/>
      <c r="Q46" s="36">
        <v>0.35</v>
      </c>
      <c r="R46" s="54" t="s">
        <v>203</v>
      </c>
      <c r="S46" s="49"/>
      <c r="T46" s="49"/>
      <c r="U46" s="49"/>
      <c r="V46" s="20"/>
      <c r="W46" s="35" t="s">
        <v>213</v>
      </c>
    </row>
    <row r="47" spans="1:23" s="1" customFormat="1" ht="53.25" customHeight="1" x14ac:dyDescent="0.2">
      <c r="A47" s="50"/>
      <c r="B47" s="50" t="s">
        <v>117</v>
      </c>
      <c r="C47" s="50"/>
      <c r="D47" s="16" t="s">
        <v>96</v>
      </c>
      <c r="E47" s="58"/>
      <c r="F47" s="55"/>
      <c r="G47" s="55"/>
      <c r="H47" s="55"/>
      <c r="I47" s="55"/>
      <c r="J47" s="8"/>
      <c r="K47" s="50"/>
      <c r="L47" s="56"/>
      <c r="M47" s="50"/>
      <c r="N47" s="50"/>
      <c r="O47" s="51"/>
      <c r="P47" s="25"/>
      <c r="Q47" s="36">
        <v>0.65</v>
      </c>
      <c r="R47" s="49"/>
      <c r="S47" s="49"/>
      <c r="T47" s="49"/>
      <c r="U47" s="49"/>
      <c r="V47" s="20"/>
      <c r="W47" s="35" t="s">
        <v>180</v>
      </c>
    </row>
    <row r="48" spans="1:23" s="1" customFormat="1" ht="80.25" customHeight="1" x14ac:dyDescent="0.2">
      <c r="A48" s="50"/>
      <c r="B48" s="50"/>
      <c r="C48" s="50"/>
      <c r="D48" s="16" t="s">
        <v>98</v>
      </c>
      <c r="E48" s="58"/>
      <c r="F48" s="55"/>
      <c r="G48" s="55"/>
      <c r="H48" s="55"/>
      <c r="I48" s="55"/>
      <c r="J48" s="8"/>
      <c r="K48" s="50"/>
      <c r="L48" s="56"/>
      <c r="M48" s="50"/>
      <c r="N48" s="50"/>
      <c r="O48" s="51"/>
      <c r="P48" s="25"/>
      <c r="Q48" s="36">
        <v>0</v>
      </c>
      <c r="R48" s="49"/>
      <c r="S48" s="49"/>
      <c r="T48" s="49"/>
      <c r="U48" s="49"/>
      <c r="V48" s="20"/>
      <c r="W48" s="35"/>
    </row>
    <row r="49" spans="1:23" s="1" customFormat="1" ht="49.5" customHeight="1" x14ac:dyDescent="0.2">
      <c r="A49" s="50">
        <v>23</v>
      </c>
      <c r="B49" s="50" t="s">
        <v>118</v>
      </c>
      <c r="C49" s="50" t="s">
        <v>62</v>
      </c>
      <c r="D49" s="16" t="s">
        <v>100</v>
      </c>
      <c r="E49" s="58">
        <v>3.9420000000000002</v>
      </c>
      <c r="F49" s="55">
        <v>8.25</v>
      </c>
      <c r="G49" s="55">
        <v>30049179</v>
      </c>
      <c r="H49" s="55"/>
      <c r="I49" s="55">
        <f>SUM(G49:H49)</f>
        <v>30049179</v>
      </c>
      <c r="J49" s="8"/>
      <c r="K49" s="50" t="s">
        <v>149</v>
      </c>
      <c r="L49" s="56" t="s">
        <v>147</v>
      </c>
      <c r="M49" s="50" t="s">
        <v>181</v>
      </c>
      <c r="N49" s="57" t="s">
        <v>182</v>
      </c>
      <c r="O49" s="51">
        <v>29897420.850000001</v>
      </c>
      <c r="P49" s="25"/>
      <c r="Q49" s="36">
        <v>0.25</v>
      </c>
      <c r="R49" s="54" t="s">
        <v>203</v>
      </c>
      <c r="S49" s="49"/>
      <c r="T49" s="49"/>
      <c r="U49" s="49"/>
      <c r="V49" s="20"/>
      <c r="W49" s="35"/>
    </row>
    <row r="50" spans="1:23" s="1" customFormat="1" ht="63" customHeight="1" x14ac:dyDescent="0.2">
      <c r="A50" s="50"/>
      <c r="B50" s="50"/>
      <c r="C50" s="50"/>
      <c r="D50" s="16" t="s">
        <v>99</v>
      </c>
      <c r="E50" s="58"/>
      <c r="F50" s="55"/>
      <c r="G50" s="55"/>
      <c r="H50" s="55"/>
      <c r="I50" s="55"/>
      <c r="J50" s="8"/>
      <c r="K50" s="50"/>
      <c r="L50" s="56"/>
      <c r="M50" s="50"/>
      <c r="N50" s="50"/>
      <c r="O50" s="51"/>
      <c r="P50" s="25"/>
      <c r="Q50" s="36">
        <v>0.5</v>
      </c>
      <c r="R50" s="49"/>
      <c r="S50" s="49"/>
      <c r="T50" s="49"/>
      <c r="U50" s="49"/>
      <c r="V50" s="20"/>
      <c r="W50" s="20" t="s">
        <v>214</v>
      </c>
    </row>
    <row r="51" spans="1:23" s="1" customFormat="1" ht="63.75" customHeight="1" x14ac:dyDescent="0.2">
      <c r="A51" s="50"/>
      <c r="B51" s="41" t="s">
        <v>17</v>
      </c>
      <c r="C51" s="50"/>
      <c r="D51" s="16" t="s">
        <v>101</v>
      </c>
      <c r="E51" s="58"/>
      <c r="F51" s="55"/>
      <c r="G51" s="55"/>
      <c r="H51" s="55"/>
      <c r="I51" s="55"/>
      <c r="J51" s="8"/>
      <c r="K51" s="50"/>
      <c r="L51" s="56"/>
      <c r="M51" s="50"/>
      <c r="N51" s="50"/>
      <c r="O51" s="51"/>
      <c r="P51" s="25"/>
      <c r="Q51" s="36">
        <v>0.5</v>
      </c>
      <c r="R51" s="49"/>
      <c r="S51" s="49"/>
      <c r="T51" s="49"/>
      <c r="U51" s="49"/>
      <c r="V51" s="20"/>
      <c r="W51" s="20" t="s">
        <v>214</v>
      </c>
    </row>
    <row r="52" spans="1:23" s="1" customFormat="1" ht="45" customHeight="1" x14ac:dyDescent="0.2">
      <c r="A52" s="41">
        <v>24</v>
      </c>
      <c r="B52" s="41" t="s">
        <v>17</v>
      </c>
      <c r="C52" s="42" t="s">
        <v>186</v>
      </c>
      <c r="D52" s="16" t="s">
        <v>187</v>
      </c>
      <c r="E52" s="7"/>
      <c r="F52" s="8">
        <v>25</v>
      </c>
      <c r="G52" s="8"/>
      <c r="H52" s="8">
        <v>20276039</v>
      </c>
      <c r="I52" s="8">
        <f>H52</f>
        <v>20276039</v>
      </c>
      <c r="J52" s="8"/>
      <c r="K52" s="41" t="s">
        <v>200</v>
      </c>
      <c r="L52" s="42"/>
      <c r="M52" s="41"/>
      <c r="N52" s="41"/>
      <c r="O52" s="9"/>
      <c r="P52" s="25"/>
      <c r="Q52" s="36"/>
      <c r="R52" s="20"/>
      <c r="S52" s="20"/>
      <c r="T52" s="20"/>
      <c r="U52" s="20"/>
      <c r="V52" s="20"/>
      <c r="W52" s="20" t="s">
        <v>215</v>
      </c>
    </row>
    <row r="53" spans="1:23" s="1" customFormat="1" ht="42" customHeight="1" x14ac:dyDescent="0.2">
      <c r="A53" s="41">
        <v>25</v>
      </c>
      <c r="B53" s="41" t="s">
        <v>31</v>
      </c>
      <c r="C53" s="42" t="s">
        <v>188</v>
      </c>
      <c r="D53" s="16" t="s">
        <v>189</v>
      </c>
      <c r="E53" s="7"/>
      <c r="F53" s="8">
        <v>46</v>
      </c>
      <c r="G53" s="8"/>
      <c r="H53" s="8">
        <v>34266286</v>
      </c>
      <c r="I53" s="8">
        <f>H53</f>
        <v>34266286</v>
      </c>
      <c r="J53" s="8"/>
      <c r="K53" s="41" t="s">
        <v>200</v>
      </c>
      <c r="L53" s="42" t="s">
        <v>226</v>
      </c>
      <c r="M53" s="41" t="s">
        <v>201</v>
      </c>
      <c r="N53" s="46" t="s">
        <v>207</v>
      </c>
      <c r="O53" s="9">
        <v>35970219</v>
      </c>
      <c r="P53" s="25" t="s">
        <v>205</v>
      </c>
      <c r="Q53" s="36">
        <v>0.1</v>
      </c>
      <c r="R53" s="20" t="s">
        <v>206</v>
      </c>
      <c r="S53" s="20"/>
      <c r="T53" s="20"/>
      <c r="U53" s="20"/>
      <c r="V53" s="20"/>
      <c r="W53" s="20"/>
    </row>
    <row r="54" spans="1:23" s="1" customFormat="1" ht="39" customHeight="1" x14ac:dyDescent="0.2">
      <c r="A54" s="41">
        <v>26</v>
      </c>
      <c r="B54" s="41" t="s">
        <v>108</v>
      </c>
      <c r="C54" s="42" t="s">
        <v>190</v>
      </c>
      <c r="D54" s="16" t="s">
        <v>191</v>
      </c>
      <c r="E54" s="7"/>
      <c r="F54" s="8">
        <v>20</v>
      </c>
      <c r="G54" s="8"/>
      <c r="H54" s="8">
        <v>15755070</v>
      </c>
      <c r="I54" s="8">
        <f>H54</f>
        <v>15755070</v>
      </c>
      <c r="J54" s="8"/>
      <c r="K54" s="41" t="s">
        <v>200</v>
      </c>
      <c r="L54" s="42" t="s">
        <v>225</v>
      </c>
      <c r="M54" s="41" t="s">
        <v>202</v>
      </c>
      <c r="N54" s="41" t="s">
        <v>207</v>
      </c>
      <c r="O54" s="9">
        <v>16544966</v>
      </c>
      <c r="P54" s="25" t="s">
        <v>205</v>
      </c>
      <c r="Q54" s="36">
        <v>0.7</v>
      </c>
      <c r="R54" s="20" t="s">
        <v>206</v>
      </c>
      <c r="S54" s="20"/>
      <c r="T54" s="20"/>
      <c r="U54" s="20"/>
      <c r="V54" s="20"/>
      <c r="W54" s="20"/>
    </row>
    <row r="55" spans="1:23" s="1" customFormat="1" ht="36.75" customHeight="1" x14ac:dyDescent="0.2">
      <c r="A55" s="50">
        <v>27</v>
      </c>
      <c r="B55" s="50" t="s">
        <v>0</v>
      </c>
      <c r="C55" s="56" t="s">
        <v>192</v>
      </c>
      <c r="D55" s="40" t="s">
        <v>193</v>
      </c>
      <c r="E55" s="58"/>
      <c r="F55" s="55"/>
      <c r="G55" s="55"/>
      <c r="H55" s="55"/>
      <c r="I55" s="55">
        <v>7822237</v>
      </c>
      <c r="J55" s="8"/>
      <c r="K55" s="50" t="s">
        <v>208</v>
      </c>
      <c r="L55" s="56" t="s">
        <v>209</v>
      </c>
      <c r="M55" s="50" t="s">
        <v>205</v>
      </c>
      <c r="N55" s="50" t="s">
        <v>211</v>
      </c>
      <c r="O55" s="51">
        <v>8199694</v>
      </c>
      <c r="P55" s="52" t="s">
        <v>210</v>
      </c>
      <c r="Q55" s="36">
        <v>0.6</v>
      </c>
      <c r="R55" s="49" t="s">
        <v>212</v>
      </c>
      <c r="S55" s="49"/>
      <c r="T55" s="49"/>
      <c r="U55" s="49"/>
      <c r="V55" s="20"/>
      <c r="W55" s="49"/>
    </row>
    <row r="56" spans="1:23" s="1" customFormat="1" ht="38.25" customHeight="1" x14ac:dyDescent="0.2">
      <c r="A56" s="50"/>
      <c r="B56" s="50"/>
      <c r="C56" s="56"/>
      <c r="D56" s="40" t="s">
        <v>194</v>
      </c>
      <c r="E56" s="58"/>
      <c r="F56" s="55"/>
      <c r="G56" s="55"/>
      <c r="H56" s="55"/>
      <c r="I56" s="55"/>
      <c r="J56" s="8"/>
      <c r="K56" s="50"/>
      <c r="L56" s="56"/>
      <c r="M56" s="50"/>
      <c r="N56" s="50"/>
      <c r="O56" s="51"/>
      <c r="P56" s="52"/>
      <c r="Q56" s="36">
        <v>0.6</v>
      </c>
      <c r="R56" s="49"/>
      <c r="S56" s="49"/>
      <c r="T56" s="49"/>
      <c r="U56" s="49"/>
      <c r="V56" s="20"/>
      <c r="W56" s="49"/>
    </row>
    <row r="57" spans="1:23" s="1" customFormat="1" ht="29.25" customHeight="1" x14ac:dyDescent="0.2">
      <c r="A57" s="50">
        <v>28</v>
      </c>
      <c r="B57" s="50" t="s">
        <v>1</v>
      </c>
      <c r="C57" s="56" t="s">
        <v>195</v>
      </c>
      <c r="D57" s="40" t="s">
        <v>196</v>
      </c>
      <c r="E57" s="58"/>
      <c r="F57" s="55"/>
      <c r="G57" s="55"/>
      <c r="H57" s="55"/>
      <c r="I57" s="55">
        <v>5385547</v>
      </c>
      <c r="J57" s="8"/>
      <c r="K57" s="50" t="s">
        <v>208</v>
      </c>
      <c r="L57" s="56" t="s">
        <v>54</v>
      </c>
      <c r="M57" s="50" t="s">
        <v>205</v>
      </c>
      <c r="N57" s="50"/>
      <c r="O57" s="51"/>
      <c r="P57" s="52"/>
      <c r="Q57" s="36">
        <v>0</v>
      </c>
      <c r="R57" s="49"/>
      <c r="S57" s="49"/>
      <c r="T57" s="49"/>
      <c r="U57" s="49"/>
      <c r="V57" s="20"/>
      <c r="W57" s="49"/>
    </row>
    <row r="58" spans="1:23" s="1" customFormat="1" ht="39" customHeight="1" x14ac:dyDescent="0.2">
      <c r="A58" s="50"/>
      <c r="B58" s="50"/>
      <c r="C58" s="56"/>
      <c r="D58" s="40" t="s">
        <v>197</v>
      </c>
      <c r="E58" s="58"/>
      <c r="F58" s="55"/>
      <c r="G58" s="55"/>
      <c r="H58" s="55"/>
      <c r="I58" s="55"/>
      <c r="J58" s="8"/>
      <c r="K58" s="50"/>
      <c r="L58" s="56"/>
      <c r="M58" s="50"/>
      <c r="N58" s="50"/>
      <c r="O58" s="51"/>
      <c r="P58" s="52"/>
      <c r="Q58" s="36">
        <v>0.2</v>
      </c>
      <c r="R58" s="49"/>
      <c r="S58" s="49"/>
      <c r="T58" s="49"/>
      <c r="U58" s="49"/>
      <c r="V58" s="20"/>
      <c r="W58" s="49"/>
    </row>
    <row r="59" spans="1:23" s="1" customFormat="1" ht="41.25" customHeight="1" x14ac:dyDescent="0.2">
      <c r="A59" s="41">
        <v>29</v>
      </c>
      <c r="B59" s="41" t="s">
        <v>27</v>
      </c>
      <c r="C59" s="42" t="s">
        <v>198</v>
      </c>
      <c r="D59" s="40" t="s">
        <v>199</v>
      </c>
      <c r="E59" s="7"/>
      <c r="F59" s="8"/>
      <c r="G59" s="8"/>
      <c r="H59" s="8"/>
      <c r="I59" s="8">
        <v>4161316</v>
      </c>
      <c r="J59" s="8"/>
      <c r="K59" s="41" t="s">
        <v>208</v>
      </c>
      <c r="L59" s="42" t="s">
        <v>54</v>
      </c>
      <c r="M59" s="41" t="s">
        <v>205</v>
      </c>
      <c r="N59" s="41"/>
      <c r="O59" s="9"/>
      <c r="P59" s="47"/>
      <c r="Q59" s="36">
        <v>0.55000000000000004</v>
      </c>
      <c r="R59" s="20"/>
      <c r="S59" s="20"/>
      <c r="T59" s="20"/>
      <c r="U59" s="20"/>
      <c r="V59" s="20"/>
      <c r="W59" s="20"/>
    </row>
    <row r="60" spans="1:23" s="1" customFormat="1" ht="18.75" customHeight="1" x14ac:dyDescent="0.2">
      <c r="A60" s="10"/>
      <c r="B60" s="10"/>
      <c r="C60" s="10"/>
      <c r="D60" s="11" t="s">
        <v>18</v>
      </c>
      <c r="E60" s="12">
        <f>SUM(E8:E59)</f>
        <v>62.285999999999994</v>
      </c>
      <c r="F60" s="12">
        <f>SUM(F8:F59)</f>
        <v>102.25</v>
      </c>
      <c r="G60" s="13">
        <f>SUM(G8:G59)</f>
        <v>296553188</v>
      </c>
      <c r="H60" s="13"/>
      <c r="I60" s="13">
        <f>SUM(I8:I59)</f>
        <v>384219683</v>
      </c>
      <c r="J60" s="13"/>
      <c r="K60" s="10"/>
      <c r="L60" s="13"/>
      <c r="M60" s="13"/>
      <c r="N60" s="10"/>
      <c r="O60" s="14">
        <f>SUM(O8:O59)</f>
        <v>358971185.73000002</v>
      </c>
      <c r="P60" s="30"/>
      <c r="Q60" s="39"/>
      <c r="R60" s="37"/>
      <c r="S60" s="37">
        <f>SUM(S8:S59)</f>
        <v>111523103</v>
      </c>
      <c r="T60" s="37"/>
      <c r="U60" s="37"/>
      <c r="V60" s="37"/>
      <c r="W60" s="37"/>
    </row>
    <row r="61" spans="1:23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5"/>
      <c r="P61" s="31"/>
      <c r="Q61" s="32"/>
      <c r="R61" s="32"/>
      <c r="S61" s="32"/>
      <c r="T61" s="32"/>
      <c r="U61" s="32"/>
      <c r="V61" s="32"/>
      <c r="W61" s="32"/>
    </row>
    <row r="62" spans="1:23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5"/>
      <c r="P62" s="31"/>
      <c r="Q62" s="32"/>
      <c r="R62" s="32"/>
      <c r="S62" s="32"/>
      <c r="T62" s="32"/>
      <c r="U62" s="32"/>
      <c r="V62" s="32"/>
      <c r="W62" s="32"/>
    </row>
    <row r="63" spans="1:23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5"/>
      <c r="P63" s="31"/>
      <c r="Q63" s="32"/>
      <c r="R63" s="32"/>
      <c r="S63" s="32"/>
      <c r="T63" s="32"/>
      <c r="U63" s="32"/>
      <c r="V63" s="32"/>
      <c r="W63" s="32"/>
    </row>
    <row r="64" spans="1:23" x14ac:dyDescent="0.2">
      <c r="A64" s="3"/>
      <c r="B64" s="3"/>
      <c r="C64" s="4" t="s">
        <v>5</v>
      </c>
      <c r="D64" s="3"/>
      <c r="E64" s="3" t="s">
        <v>9</v>
      </c>
      <c r="F64" s="3"/>
      <c r="G64" s="3"/>
      <c r="H64" s="3"/>
      <c r="I64" s="3"/>
      <c r="J64" s="3"/>
      <c r="K64" s="4" t="s">
        <v>2</v>
      </c>
      <c r="L64" s="4"/>
      <c r="M64" s="4"/>
      <c r="N64" s="3"/>
      <c r="O64" s="5"/>
      <c r="P64" s="31"/>
      <c r="Q64" s="38" t="s">
        <v>11</v>
      </c>
      <c r="R64" s="32"/>
      <c r="S64" s="32"/>
      <c r="T64" s="32"/>
      <c r="U64" s="38" t="s">
        <v>6</v>
      </c>
      <c r="V64" s="38"/>
      <c r="W64" s="32"/>
    </row>
    <row r="65" spans="1:23" x14ac:dyDescent="0.2">
      <c r="A65" s="3"/>
      <c r="B65" s="3"/>
      <c r="C65" s="4" t="s">
        <v>13</v>
      </c>
      <c r="D65" s="3"/>
      <c r="E65" s="3" t="s">
        <v>10</v>
      </c>
      <c r="F65" s="3"/>
      <c r="G65" s="3"/>
      <c r="H65" s="3"/>
      <c r="I65" s="3"/>
      <c r="J65" s="3"/>
      <c r="K65" s="4" t="s">
        <v>10</v>
      </c>
      <c r="L65" s="4"/>
      <c r="M65" s="4"/>
      <c r="N65" s="3"/>
      <c r="O65" s="5"/>
      <c r="P65" s="31"/>
      <c r="Q65" s="38" t="s">
        <v>12</v>
      </c>
      <c r="R65" s="32"/>
      <c r="S65" s="32"/>
      <c r="T65" s="32"/>
      <c r="U65" s="38" t="s">
        <v>13</v>
      </c>
      <c r="V65" s="38"/>
      <c r="W65" s="32"/>
    </row>
    <row r="66" spans="1:23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5"/>
      <c r="P66" s="31"/>
      <c r="Q66" s="32"/>
      <c r="R66" s="32"/>
      <c r="S66" s="32"/>
      <c r="T66" s="32"/>
      <c r="U66" s="32"/>
      <c r="V66" s="32"/>
      <c r="W66" s="32"/>
    </row>
    <row r="67" spans="1:23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5"/>
      <c r="P67" s="31"/>
      <c r="Q67" s="32"/>
      <c r="R67" s="32"/>
      <c r="S67" s="32"/>
      <c r="T67" s="32"/>
      <c r="U67" s="32"/>
      <c r="V67" s="32"/>
      <c r="W67" s="32"/>
    </row>
    <row r="68" spans="1:2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2"/>
      <c r="Q68" s="32"/>
      <c r="R68" s="32"/>
      <c r="S68" s="32"/>
      <c r="T68" s="32"/>
      <c r="U68" s="32"/>
      <c r="V68" s="32"/>
      <c r="W68" s="32"/>
    </row>
    <row r="69" spans="1:23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2"/>
      <c r="Q69" s="32"/>
      <c r="R69" s="32"/>
      <c r="S69" s="32"/>
      <c r="T69" s="32"/>
      <c r="U69" s="32"/>
      <c r="V69" s="32"/>
      <c r="W69" s="32"/>
    </row>
  </sheetData>
  <mergeCells count="310">
    <mergeCell ref="W55:W56"/>
    <mergeCell ref="A57:A58"/>
    <mergeCell ref="B57:B58"/>
    <mergeCell ref="C57:C58"/>
    <mergeCell ref="E57:E58"/>
    <mergeCell ref="F57:F58"/>
    <mergeCell ref="G57:G58"/>
    <mergeCell ref="H57:H58"/>
    <mergeCell ref="I57:I58"/>
    <mergeCell ref="K57:K58"/>
    <mergeCell ref="L57:L58"/>
    <mergeCell ref="M57:M58"/>
    <mergeCell ref="N57:N58"/>
    <mergeCell ref="O57:O58"/>
    <mergeCell ref="P57:P58"/>
    <mergeCell ref="R57:R58"/>
    <mergeCell ref="S57:S58"/>
    <mergeCell ref="T57:T58"/>
    <mergeCell ref="U57:U58"/>
    <mergeCell ref="W57:W58"/>
    <mergeCell ref="L55:L56"/>
    <mergeCell ref="M55:M56"/>
    <mergeCell ref="N55:N56"/>
    <mergeCell ref="O55:O56"/>
    <mergeCell ref="P55:P56"/>
    <mergeCell ref="R55:R56"/>
    <mergeCell ref="S55:S56"/>
    <mergeCell ref="T55:T56"/>
    <mergeCell ref="U55:U56"/>
    <mergeCell ref="A55:A56"/>
    <mergeCell ref="B55:B56"/>
    <mergeCell ref="C55:C56"/>
    <mergeCell ref="E55:E56"/>
    <mergeCell ref="F55:F56"/>
    <mergeCell ref="G55:G56"/>
    <mergeCell ref="H55:H56"/>
    <mergeCell ref="I55:I56"/>
    <mergeCell ref="K55:K56"/>
    <mergeCell ref="L19:L20"/>
    <mergeCell ref="L28:L29"/>
    <mergeCell ref="U49:U51"/>
    <mergeCell ref="U37:U38"/>
    <mergeCell ref="M19:M20"/>
    <mergeCell ref="M46:M48"/>
    <mergeCell ref="M49:M51"/>
    <mergeCell ref="M43:M45"/>
    <mergeCell ref="M37:M38"/>
    <mergeCell ref="M40:M41"/>
    <mergeCell ref="T22:T24"/>
    <mergeCell ref="M33:M36"/>
    <mergeCell ref="M25:M27"/>
    <mergeCell ref="M30:M31"/>
    <mergeCell ref="P19:P20"/>
    <mergeCell ref="M22:M24"/>
    <mergeCell ref="P22:P24"/>
    <mergeCell ref="N19:N20"/>
    <mergeCell ref="O19:O20"/>
    <mergeCell ref="M28:M29"/>
    <mergeCell ref="U30:U31"/>
    <mergeCell ref="T33:T36"/>
    <mergeCell ref="U33:U36"/>
    <mergeCell ref="O25:O27"/>
    <mergeCell ref="R25:R27"/>
    <mergeCell ref="O33:O36"/>
    <mergeCell ref="R33:R36"/>
    <mergeCell ref="S33:S36"/>
    <mergeCell ref="S22:S24"/>
    <mergeCell ref="S19:S20"/>
    <mergeCell ref="T19:T20"/>
    <mergeCell ref="U19:U20"/>
    <mergeCell ref="R19:R20"/>
    <mergeCell ref="E5:F5"/>
    <mergeCell ref="E9:E10"/>
    <mergeCell ref="F9:F10"/>
    <mergeCell ref="S9:S10"/>
    <mergeCell ref="T9:T10"/>
    <mergeCell ref="V5:V6"/>
    <mergeCell ref="K9:K10"/>
    <mergeCell ref="C13:C14"/>
    <mergeCell ref="E13:E14"/>
    <mergeCell ref="F13:F14"/>
    <mergeCell ref="G13:G14"/>
    <mergeCell ref="H13:H14"/>
    <mergeCell ref="I13:I14"/>
    <mergeCell ref="M9:M10"/>
    <mergeCell ref="P9:P10"/>
    <mergeCell ref="V9:V10"/>
    <mergeCell ref="L5:L6"/>
    <mergeCell ref="N5:N6"/>
    <mergeCell ref="S5:U5"/>
    <mergeCell ref="O9:O10"/>
    <mergeCell ref="U13:U14"/>
    <mergeCell ref="S13:S14"/>
    <mergeCell ref="T13:T14"/>
    <mergeCell ref="A1:W1"/>
    <mergeCell ref="A5:A6"/>
    <mergeCell ref="B5:B6"/>
    <mergeCell ref="C5:C6"/>
    <mergeCell ref="D5:D6"/>
    <mergeCell ref="A9:A10"/>
    <mergeCell ref="C9:C10"/>
    <mergeCell ref="G9:G10"/>
    <mergeCell ref="H9:H10"/>
    <mergeCell ref="I9:I10"/>
    <mergeCell ref="L9:L10"/>
    <mergeCell ref="N9:N10"/>
    <mergeCell ref="G5:I5"/>
    <mergeCell ref="Q5:Q6"/>
    <mergeCell ref="R5:R6"/>
    <mergeCell ref="U9:U10"/>
    <mergeCell ref="R9:R10"/>
    <mergeCell ref="J5:J6"/>
    <mergeCell ref="M5:M6"/>
    <mergeCell ref="P5:P6"/>
    <mergeCell ref="W5:W6"/>
    <mergeCell ref="K5:K6"/>
    <mergeCell ref="O5:O6"/>
    <mergeCell ref="A2:W2"/>
    <mergeCell ref="A13:A14"/>
    <mergeCell ref="O17:O18"/>
    <mergeCell ref="R17:R18"/>
    <mergeCell ref="K17:K18"/>
    <mergeCell ref="K13:K14"/>
    <mergeCell ref="H17:H18"/>
    <mergeCell ref="I17:I18"/>
    <mergeCell ref="A17:A18"/>
    <mergeCell ref="M17:M18"/>
    <mergeCell ref="L13:L14"/>
    <mergeCell ref="L17:L18"/>
    <mergeCell ref="N17:N18"/>
    <mergeCell ref="N13:N14"/>
    <mergeCell ref="O13:O14"/>
    <mergeCell ref="M13:M14"/>
    <mergeCell ref="R13:R14"/>
    <mergeCell ref="P13:P14"/>
    <mergeCell ref="S17:S18"/>
    <mergeCell ref="T17:T18"/>
    <mergeCell ref="U17:U18"/>
    <mergeCell ref="P17:P18"/>
    <mergeCell ref="A22:A24"/>
    <mergeCell ref="B22:B24"/>
    <mergeCell ref="C22:C24"/>
    <mergeCell ref="E22:E24"/>
    <mergeCell ref="F22:F24"/>
    <mergeCell ref="G22:G24"/>
    <mergeCell ref="H22:H24"/>
    <mergeCell ref="I19:I20"/>
    <mergeCell ref="K19:K20"/>
    <mergeCell ref="A19:A20"/>
    <mergeCell ref="C19:C20"/>
    <mergeCell ref="E19:E20"/>
    <mergeCell ref="F19:F20"/>
    <mergeCell ref="G19:G20"/>
    <mergeCell ref="H19:H20"/>
    <mergeCell ref="B17:B18"/>
    <mergeCell ref="C17:C18"/>
    <mergeCell ref="E17:E18"/>
    <mergeCell ref="F17:F18"/>
    <mergeCell ref="G17:G18"/>
    <mergeCell ref="A28:A29"/>
    <mergeCell ref="C28:C29"/>
    <mergeCell ref="E28:E29"/>
    <mergeCell ref="I25:I27"/>
    <mergeCell ref="K25:K27"/>
    <mergeCell ref="U22:U24"/>
    <mergeCell ref="A25:A27"/>
    <mergeCell ref="B25:B26"/>
    <mergeCell ref="C25:C27"/>
    <mergeCell ref="E25:E27"/>
    <mergeCell ref="F25:F27"/>
    <mergeCell ref="G25:G27"/>
    <mergeCell ref="H25:H27"/>
    <mergeCell ref="I22:I24"/>
    <mergeCell ref="K22:K24"/>
    <mergeCell ref="L22:L24"/>
    <mergeCell ref="N22:N24"/>
    <mergeCell ref="O22:O24"/>
    <mergeCell ref="R22:R24"/>
    <mergeCell ref="S25:S27"/>
    <mergeCell ref="T25:T27"/>
    <mergeCell ref="U25:U27"/>
    <mergeCell ref="L25:L27"/>
    <mergeCell ref="N25:N27"/>
    <mergeCell ref="A30:A31"/>
    <mergeCell ref="C30:C31"/>
    <mergeCell ref="E30:E31"/>
    <mergeCell ref="F30:F31"/>
    <mergeCell ref="G30:G31"/>
    <mergeCell ref="H30:H31"/>
    <mergeCell ref="I30:I31"/>
    <mergeCell ref="K30:K31"/>
    <mergeCell ref="T28:T29"/>
    <mergeCell ref="F28:F29"/>
    <mergeCell ref="G28:G29"/>
    <mergeCell ref="H28:H29"/>
    <mergeCell ref="I28:I29"/>
    <mergeCell ref="N28:N29"/>
    <mergeCell ref="O28:O29"/>
    <mergeCell ref="R28:R29"/>
    <mergeCell ref="S28:S29"/>
    <mergeCell ref="T30:T31"/>
    <mergeCell ref="L30:L31"/>
    <mergeCell ref="N30:N31"/>
    <mergeCell ref="O30:O31"/>
    <mergeCell ref="R30:R31"/>
    <mergeCell ref="S30:S31"/>
    <mergeCell ref="K28:K29"/>
    <mergeCell ref="K37:K38"/>
    <mergeCell ref="L37:L38"/>
    <mergeCell ref="A33:A36"/>
    <mergeCell ref="B33:B35"/>
    <mergeCell ref="C33:C36"/>
    <mergeCell ref="E33:E36"/>
    <mergeCell ref="F33:F36"/>
    <mergeCell ref="G33:G36"/>
    <mergeCell ref="A37:A38"/>
    <mergeCell ref="B37:B38"/>
    <mergeCell ref="C37:C38"/>
    <mergeCell ref="E37:E38"/>
    <mergeCell ref="F37:F38"/>
    <mergeCell ref="G37:G38"/>
    <mergeCell ref="H37:H38"/>
    <mergeCell ref="I37:I38"/>
    <mergeCell ref="K33:K36"/>
    <mergeCell ref="H33:H36"/>
    <mergeCell ref="I33:I36"/>
    <mergeCell ref="L33:L36"/>
    <mergeCell ref="A43:A45"/>
    <mergeCell ref="B43:B45"/>
    <mergeCell ref="C43:C45"/>
    <mergeCell ref="E43:E45"/>
    <mergeCell ref="F43:F45"/>
    <mergeCell ref="G43:G45"/>
    <mergeCell ref="I40:I41"/>
    <mergeCell ref="K40:K41"/>
    <mergeCell ref="L40:L41"/>
    <mergeCell ref="A40:A41"/>
    <mergeCell ref="B40:B41"/>
    <mergeCell ref="C40:C41"/>
    <mergeCell ref="E40:E41"/>
    <mergeCell ref="F40:F41"/>
    <mergeCell ref="G40:G41"/>
    <mergeCell ref="H40:H41"/>
    <mergeCell ref="H43:H45"/>
    <mergeCell ref="I43:I45"/>
    <mergeCell ref="K43:K45"/>
    <mergeCell ref="L43:L45"/>
    <mergeCell ref="A49:A51"/>
    <mergeCell ref="B49:B50"/>
    <mergeCell ref="C49:C51"/>
    <mergeCell ref="E49:E51"/>
    <mergeCell ref="F49:F51"/>
    <mergeCell ref="G49:G51"/>
    <mergeCell ref="B47:B48"/>
    <mergeCell ref="H46:H48"/>
    <mergeCell ref="I46:I48"/>
    <mergeCell ref="A46:A48"/>
    <mergeCell ref="C46:C48"/>
    <mergeCell ref="E46:E48"/>
    <mergeCell ref="F46:F48"/>
    <mergeCell ref="G46:G48"/>
    <mergeCell ref="R49:R51"/>
    <mergeCell ref="S49:S51"/>
    <mergeCell ref="T49:T51"/>
    <mergeCell ref="H49:H51"/>
    <mergeCell ref="I49:I51"/>
    <mergeCell ref="K49:K51"/>
    <mergeCell ref="L49:L51"/>
    <mergeCell ref="N49:N51"/>
    <mergeCell ref="N46:N48"/>
    <mergeCell ref="O46:O48"/>
    <mergeCell ref="O49:O51"/>
    <mergeCell ref="K46:K48"/>
    <mergeCell ref="L46:L48"/>
    <mergeCell ref="N43:N45"/>
    <mergeCell ref="O43:O45"/>
    <mergeCell ref="T46:T48"/>
    <mergeCell ref="U46:U48"/>
    <mergeCell ref="R46:R48"/>
    <mergeCell ref="S46:S48"/>
    <mergeCell ref="W43:W45"/>
    <mergeCell ref="R43:R45"/>
    <mergeCell ref="S43:S45"/>
    <mergeCell ref="T43:T45"/>
    <mergeCell ref="U43:U45"/>
    <mergeCell ref="P43:P45"/>
    <mergeCell ref="V22:V24"/>
    <mergeCell ref="V33:V36"/>
    <mergeCell ref="V43:V45"/>
    <mergeCell ref="N37:N38"/>
    <mergeCell ref="O37:O38"/>
    <mergeCell ref="S40:S41"/>
    <mergeCell ref="T40:T41"/>
    <mergeCell ref="U40:U41"/>
    <mergeCell ref="N40:N41"/>
    <mergeCell ref="O40:O41"/>
    <mergeCell ref="R40:R41"/>
    <mergeCell ref="R37:R38"/>
    <mergeCell ref="S37:S38"/>
    <mergeCell ref="P40:P41"/>
    <mergeCell ref="P37:P38"/>
    <mergeCell ref="T37:T38"/>
    <mergeCell ref="V25:V27"/>
    <mergeCell ref="N33:N36"/>
    <mergeCell ref="U28:U29"/>
    <mergeCell ref="V30:V31"/>
    <mergeCell ref="P25:P27"/>
    <mergeCell ref="P28:P29"/>
    <mergeCell ref="P30:P31"/>
    <mergeCell ref="P33:P36"/>
  </mergeCells>
  <phoneticPr fontId="1" type="noConversion"/>
  <printOptions horizontalCentered="1"/>
  <pageMargins left="0.1" right="0.1" top="0.15" bottom="0.17" header="0.17" footer="0.16"/>
  <pageSetup paperSize="5" scale="76" fitToHeight="0" orientation="landscape" r:id="rId1"/>
  <headerFooter alignWithMargins="0">
    <oddFooter>&amp;L&amp;"Arial,Italic"&amp;8D:MPR-RARIP&amp;R&amp;8&amp;P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September,20</vt:lpstr>
      <vt:lpstr>'September,20'!Print_Titles</vt:lpstr>
    </vt:vector>
  </TitlesOfParts>
  <Company>Sunpower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Ataur Rahman</dc:creator>
  <cp:lastModifiedBy>Windows User</cp:lastModifiedBy>
  <cp:lastPrinted>2020-10-04T10:57:34Z</cp:lastPrinted>
  <dcterms:created xsi:type="dcterms:W3CDTF">1999-12-06T03:47:32Z</dcterms:created>
  <dcterms:modified xsi:type="dcterms:W3CDTF">2021-01-19T04:20:52Z</dcterms:modified>
</cp:coreProperties>
</file>