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nnual Procurement plan 2022-23\"/>
    </mc:Choice>
  </mc:AlternateContent>
  <bookViews>
    <workbookView xWindow="-120" yWindow="-120" windowWidth="29040" windowHeight="15840"/>
  </bookViews>
  <sheets>
    <sheet name="Summary" sheetId="6" r:id="rId1"/>
    <sheet name="Total Procurement Budget" sheetId="8" r:id="rId2"/>
    <sheet name="Works" sheetId="2" r:id="rId3"/>
    <sheet name="District Distribution of Works" sheetId="7" r:id="rId4"/>
    <sheet name="Goods" sheetId="1" r:id="rId5"/>
    <sheet name="Service" sheetId="3" r:id="rId6"/>
  </sheets>
  <definedNames>
    <definedName name="_xlnm._FilterDatabase" localSheetId="2" hidden="1">Works!$A$1:$S$366</definedName>
    <definedName name="_xlnm.Print_Area" localSheetId="2">Works!$A$1:$S$366</definedName>
    <definedName name="_xlnm.Print_Titles" localSheetId="5">Service!$4:$4</definedName>
    <definedName name="_xlnm.Print_Titles" localSheetId="2">Works!$5:$5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7" l="1"/>
  <c r="M13" i="7"/>
  <c r="M14" i="7" s="1"/>
  <c r="C14" i="7"/>
  <c r="O13" i="7" l="1"/>
  <c r="I360" i="2" l="1"/>
  <c r="O12" i="7"/>
  <c r="O11" i="7"/>
  <c r="O10" i="7"/>
  <c r="N9" i="7" l="1"/>
  <c r="N14" i="7" s="1"/>
  <c r="L9" i="7"/>
  <c r="L14" i="7" s="1"/>
  <c r="J9" i="7"/>
  <c r="J14" i="7" s="1"/>
  <c r="H9" i="7"/>
  <c r="H14" i="7" s="1"/>
  <c r="K9" i="7"/>
  <c r="K14" i="7" s="1"/>
  <c r="I9" i="7"/>
  <c r="I14" i="7" s="1"/>
  <c r="G9" i="7"/>
  <c r="G14" i="7" s="1"/>
  <c r="E9" i="7"/>
  <c r="E14" i="7" s="1"/>
  <c r="F9" i="7"/>
  <c r="F14" i="7" s="1"/>
  <c r="D9" i="7"/>
  <c r="D14" i="7" s="1"/>
  <c r="O6" i="7" l="1"/>
  <c r="O15" i="7" s="1"/>
  <c r="I366" i="2"/>
  <c r="I17" i="2"/>
  <c r="I365" i="2"/>
  <c r="I351" i="2"/>
  <c r="I348" i="2"/>
  <c r="I329" i="2"/>
  <c r="I326" i="2"/>
  <c r="I319" i="2"/>
  <c r="I316" i="2"/>
  <c r="I311" i="2"/>
  <c r="I304" i="2"/>
  <c r="I299" i="2"/>
  <c r="I292" i="2"/>
  <c r="I276" i="2"/>
  <c r="I279" i="2"/>
  <c r="I251" i="2"/>
  <c r="I242" i="2"/>
  <c r="I221" i="2"/>
  <c r="I210" i="2"/>
  <c r="I169" i="2"/>
  <c r="I128" i="2"/>
  <c r="I115" i="2"/>
  <c r="I83" i="2"/>
  <c r="I71" i="2"/>
  <c r="I47" i="2"/>
  <c r="I61" i="3" l="1"/>
  <c r="D8" i="8"/>
  <c r="C5" i="1"/>
  <c r="C11" i="6" l="1"/>
  <c r="C6" i="8" l="1"/>
  <c r="E6" i="8" l="1"/>
  <c r="C8" i="8"/>
  <c r="C7" i="8"/>
  <c r="E7" i="8" s="1"/>
  <c r="H11" i="6" l="1"/>
  <c r="I20" i="1"/>
  <c r="C5" i="8" s="1"/>
  <c r="E5" i="8" s="1"/>
  <c r="E8" i="8" s="1"/>
  <c r="L11" i="6" l="1"/>
  <c r="D11" i="6"/>
  <c r="L12" i="6" l="1"/>
</calcChain>
</file>

<file path=xl/sharedStrings.xml><?xml version="1.0" encoding="utf-8"?>
<sst xmlns="http://schemas.openxmlformats.org/spreadsheetml/2006/main" count="3665" uniqueCount="671">
  <si>
    <t>Sl No</t>
  </si>
  <si>
    <t>Description</t>
  </si>
  <si>
    <t>Procurement Method</t>
  </si>
  <si>
    <t>Actual</t>
  </si>
  <si>
    <t>Photocopiers and Scanner</t>
  </si>
  <si>
    <t>Plan</t>
  </si>
  <si>
    <t>IFAD+GOB</t>
  </si>
  <si>
    <t>ANNUAL PROCURMENT PLAN FOR 2022-2023</t>
  </si>
  <si>
    <t>Development of Small Village  Market through LCS group (Shirajabad Bazar, Islampur, Jamalpur)</t>
  </si>
  <si>
    <t>Development of Small Village  Market through LCS group (Shokherhat, Sundorganj, Gaibandha)</t>
  </si>
  <si>
    <t>(G O O D S)</t>
  </si>
  <si>
    <t>(W O R K S)</t>
  </si>
  <si>
    <t>(S E R V I C E )</t>
  </si>
  <si>
    <t>Promoting Resilience of Vulnerable Through Access to Infrastructure,
Improved Skills and Information (PROVATi³)
Local Government Engineering Department</t>
  </si>
  <si>
    <r>
      <t xml:space="preserve">TA Personnel for PMU  
</t>
    </r>
    <r>
      <rPr>
        <b/>
        <sz val="11"/>
        <color rgb="FF000066"/>
        <rFont val="Times New Roman"/>
        <family val="1"/>
      </rPr>
      <t>(Financial Management Specialist) [R]</t>
    </r>
  </si>
  <si>
    <r>
      <t xml:space="preserve">TA Personnel for PMU  
</t>
    </r>
    <r>
      <rPr>
        <b/>
        <sz val="11"/>
        <color rgb="FF000066"/>
        <rFont val="Times New Roman"/>
        <family val="1"/>
      </rPr>
      <t>(DTL cum  Design Engineer)</t>
    </r>
  </si>
  <si>
    <r>
      <t xml:space="preserve">TA Personnel for PMU  
</t>
    </r>
    <r>
      <rPr>
        <b/>
        <sz val="11"/>
        <color rgb="FF000066"/>
        <rFont val="Times New Roman"/>
        <family val="1"/>
      </rPr>
      <t xml:space="preserve">(Market &amp; Road Supervision Engineer) </t>
    </r>
  </si>
  <si>
    <t>30/11/23</t>
  </si>
  <si>
    <t>Office Arrangement for Equipment</t>
  </si>
  <si>
    <t>QCBS</t>
  </si>
  <si>
    <t>Construction of Three stored school cum flood shelter at Ajam Kha Govt. Primary School, Rangpur</t>
  </si>
  <si>
    <t>Construction of Three stored school cum flood shelter at Char Holdibari Govt. Primary School, Nilphamari</t>
  </si>
  <si>
    <t>Construction of Three stored school cum flood shelter at Shoulmari Charvorot Govt. Primary School, Nilphamari</t>
  </si>
  <si>
    <t>Construction of Three stored school cum flood shelter at Tapkharibari 1 Govt. Primary School, Nilphamari</t>
  </si>
  <si>
    <t>Construction of Three stored school cum flood shelter at Jotindra Naraya Govt. Primary School, Nilphamari</t>
  </si>
  <si>
    <t>Construction of Three stored school cum flood shelter at Sayedpur Govt. Primary School, Gaibandha</t>
  </si>
  <si>
    <t>Construction of Three stored school cum flood shelter at Chinirpol Govt. Primary School, Gaibandha</t>
  </si>
  <si>
    <t>Office Stationary for PMU</t>
  </si>
  <si>
    <t>N/A</t>
  </si>
  <si>
    <t>10/11/22</t>
  </si>
  <si>
    <t>1/11/22</t>
  </si>
  <si>
    <t>13/11/22</t>
  </si>
  <si>
    <t>28/11/22</t>
  </si>
  <si>
    <t>15/9/22</t>
  </si>
  <si>
    <t>1/9/22</t>
  </si>
  <si>
    <t>15/11/22</t>
  </si>
  <si>
    <t>17/11/22</t>
  </si>
  <si>
    <t>30/11/22</t>
  </si>
  <si>
    <t>01/12/22</t>
  </si>
  <si>
    <t>ICS</t>
  </si>
  <si>
    <t>30/8/23</t>
  </si>
  <si>
    <t>01/11/22</t>
  </si>
  <si>
    <t>30/10/22</t>
  </si>
  <si>
    <t>25/10/22</t>
  </si>
  <si>
    <t>18/12/22</t>
  </si>
  <si>
    <t>01/1/23</t>
  </si>
  <si>
    <t>01/1/22</t>
  </si>
  <si>
    <t>03/1/22</t>
  </si>
  <si>
    <t>20/11/22</t>
  </si>
  <si>
    <t>05/1/22</t>
  </si>
  <si>
    <t>30/12/22</t>
  </si>
  <si>
    <t>07/12/22</t>
  </si>
  <si>
    <t>22/12/22</t>
  </si>
  <si>
    <t>23/10/22</t>
  </si>
  <si>
    <t>23/11/22</t>
  </si>
  <si>
    <t>23/12/22</t>
  </si>
  <si>
    <t>29/12/22</t>
  </si>
  <si>
    <t>10/9/22</t>
  </si>
  <si>
    <t>25/8/22</t>
  </si>
  <si>
    <t>25/9/22</t>
  </si>
  <si>
    <t>25/1/23</t>
  </si>
  <si>
    <t>15/2/23</t>
  </si>
  <si>
    <t>10/12/22</t>
  </si>
  <si>
    <t>Unit</t>
  </si>
  <si>
    <t>Service Motor Vehicles for PMUs</t>
  </si>
  <si>
    <t>set</t>
  </si>
  <si>
    <t>Multimedia Projector</t>
  </si>
  <si>
    <t>Contract Package No</t>
  </si>
  <si>
    <t>Quantity</t>
  </si>
  <si>
    <t>Contract Approving Autority</t>
  </si>
  <si>
    <t xml:space="preserve">Air Conditoners </t>
  </si>
  <si>
    <t>Source of Fund</t>
  </si>
  <si>
    <t>Invite/Advirtise Qualification</t>
  </si>
  <si>
    <t xml:space="preserve">Tender Opening </t>
  </si>
  <si>
    <t>Tender Evaluation</t>
  </si>
  <si>
    <t>Notification of Award</t>
  </si>
  <si>
    <t>Signing of Contract</t>
  </si>
  <si>
    <t xml:space="preserve">Time for Completion of Contract </t>
  </si>
  <si>
    <t>Time Code for Process</t>
  </si>
  <si>
    <t>Planned Dates</t>
  </si>
  <si>
    <t>Actual Dates</t>
  </si>
  <si>
    <t>01/2/23</t>
  </si>
  <si>
    <t>nos</t>
  </si>
  <si>
    <t>Total Time to Contract Signature [days]</t>
  </si>
  <si>
    <t>01/3/23</t>
  </si>
  <si>
    <t>3011/22</t>
  </si>
  <si>
    <t>Issue RFP</t>
  </si>
  <si>
    <t>Approval</t>
  </si>
  <si>
    <t>RFQ</t>
  </si>
  <si>
    <t>OTM</t>
  </si>
  <si>
    <t>DPM</t>
  </si>
  <si>
    <t>10/02/23</t>
  </si>
  <si>
    <t>15/02/23</t>
  </si>
  <si>
    <t>17/02/23</t>
  </si>
  <si>
    <t>01/03/23</t>
  </si>
  <si>
    <t>Estimated Cost 
[in Lakh]</t>
  </si>
  <si>
    <t>PRO/PMU/VH/2022-23/G-91</t>
  </si>
  <si>
    <t>PRO/PMU/EQ/2022-23/G-92</t>
  </si>
  <si>
    <t>PRO/PMU/EQ/2022-23/G-93</t>
  </si>
  <si>
    <t>PRO/PMU/EQ/2022-23/G-94</t>
  </si>
  <si>
    <t>PRO/PMU/EQ/2022-23/G-95</t>
  </si>
  <si>
    <t>PRO/PMU/STATIONARY/2022-23/G-96</t>
  </si>
  <si>
    <t>PRO/PMU/EQ/2022-23/G-97</t>
  </si>
  <si>
    <t>Total Estimated Cost</t>
  </si>
  <si>
    <t>Package No</t>
  </si>
  <si>
    <t xml:space="preserve">Unit </t>
  </si>
  <si>
    <t>Procurement Method &amp; Type</t>
  </si>
  <si>
    <t>Contract Approving Authority</t>
  </si>
  <si>
    <t>km</t>
  </si>
  <si>
    <t>Estimated Cost</t>
  </si>
  <si>
    <t>Advirtise PreQual Docs</t>
  </si>
  <si>
    <t>Tender Opening</t>
  </si>
  <si>
    <t>Approval to Award</t>
  </si>
  <si>
    <t>NOA</t>
  </si>
  <si>
    <t>Total Time Completion of Contract</t>
  </si>
  <si>
    <t>Package No/Course Code</t>
  </si>
  <si>
    <t>Description/
Course Title</t>
  </si>
  <si>
    <t>Time Code 
for Process</t>
  </si>
  <si>
    <t>Advirtise EOI</t>
  </si>
  <si>
    <t>Proposal Opening</t>
  </si>
  <si>
    <t>Proposal Evaluation</t>
  </si>
  <si>
    <t>Opening Financial Proposal</t>
  </si>
  <si>
    <t>Negotiation</t>
  </si>
  <si>
    <t>PRO/PMU/CON/2022-23/SE-12</t>
  </si>
  <si>
    <t>PM</t>
  </si>
  <si>
    <t>15/12/22</t>
  </si>
  <si>
    <t>31/12/25</t>
  </si>
  <si>
    <t>PRO/PMU/SIC/2021-22/SE-25</t>
  </si>
  <si>
    <t>22/9/22</t>
  </si>
  <si>
    <t>29/9/22</t>
  </si>
  <si>
    <t>02/10/22</t>
  </si>
  <si>
    <t>31/10/24</t>
  </si>
  <si>
    <t>PRO/PMU/SIC/2021-22/SE-21</t>
  </si>
  <si>
    <t>PRO/PMU/CON/2022-23/SE-11</t>
  </si>
  <si>
    <r>
      <t xml:space="preserve">TA Personnel for PIU  </t>
    </r>
    <r>
      <rPr>
        <b/>
        <sz val="11"/>
        <color rgb="FF000066"/>
        <rFont val="Times New Roman"/>
        <family val="1"/>
      </rPr>
      <t xml:space="preserve">
Monitoring and Livelihood Officers 01 nos</t>
    </r>
  </si>
  <si>
    <t>30/11/24</t>
  </si>
  <si>
    <t>PRO/PMU/Rang/VT/2022-23/SE-26</t>
  </si>
  <si>
    <t>Engagement of NGO/Consulting Firm for Implementing vocational skills training and job placement for 1500 person of Rangpur Region (Selected 11 nos. Upazilas of Rangpur, Lalmonirhat, Gaibandha &amp; Nilphamari</t>
  </si>
  <si>
    <t>15/08/22</t>
  </si>
  <si>
    <t>02/09/22</t>
  </si>
  <si>
    <t>06/10/22</t>
  </si>
  <si>
    <t>20/10/22</t>
  </si>
  <si>
    <t>26/10/22</t>
  </si>
  <si>
    <t>31/10/23</t>
  </si>
  <si>
    <t>PRO/PMU/Kuri/VT/2022-23/SE-27</t>
  </si>
  <si>
    <t>Engagement of NGO/MFI/Service Provider Firm for Implementing vocational skills training and job placement for 1400 person of Kurigram Region (Selected 09 nos. Upazilas of Kurigram</t>
  </si>
  <si>
    <t>15/09/22</t>
  </si>
  <si>
    <t>03/11/22</t>
  </si>
  <si>
    <t>21/11/22</t>
  </si>
  <si>
    <t>27/11/22</t>
  </si>
  <si>
    <t>31/12/23</t>
  </si>
  <si>
    <t>PRO/PMU/Jamal/VT/2022-23/SE-28</t>
  </si>
  <si>
    <t>Engagement of NGO/Consulting Firm for Implementing vocational skills training and job placement for 1275 person of Jamalpur Region (Selected 05 nos. Upazilas of Jamalpur</t>
  </si>
  <si>
    <t>15/10/22</t>
  </si>
  <si>
    <t>26/12/22</t>
  </si>
  <si>
    <t>28/12/22</t>
  </si>
  <si>
    <t>01/01/23</t>
  </si>
  <si>
    <t>31/01/24</t>
  </si>
  <si>
    <t xml:space="preserve">Training for Staff Engineers </t>
  </si>
  <si>
    <t>31/01/23</t>
  </si>
  <si>
    <t>Foundation Course</t>
  </si>
  <si>
    <t>Training Model  of LCS (Vision Excersise)</t>
  </si>
  <si>
    <t>30/6/23</t>
  </si>
  <si>
    <t xml:space="preserve">Training Model  of LCS (IGA) </t>
  </si>
  <si>
    <t>Training Model of LCS (Financial Management &amp; Followup)</t>
  </si>
  <si>
    <t>Training on Household Vision &amp; Action Plan</t>
  </si>
  <si>
    <t>Training on Business Plan of LCS</t>
  </si>
  <si>
    <t>Training on Financial Inclusion and Followup</t>
  </si>
  <si>
    <t>Knowledge Exchange Visit</t>
  </si>
  <si>
    <t>31/12/22</t>
  </si>
  <si>
    <t xml:space="preserve">Road maintainance by LCS </t>
  </si>
  <si>
    <t xml:space="preserve">Market Development by LCS  (Large Market) </t>
  </si>
  <si>
    <t xml:space="preserve">Market Development by LCS (Medium Market) </t>
  </si>
  <si>
    <t>Market Development by LCS (Small Market)</t>
  </si>
  <si>
    <t>Training on flood early warning for national level stakeholders (DDM, BWDB, FFWC, DAE etc)</t>
  </si>
  <si>
    <t>30/06/23</t>
  </si>
  <si>
    <t xml:space="preserve">Training on early warning  systems to  District, Upazila and union DMC Members </t>
  </si>
  <si>
    <t>30/03/23</t>
  </si>
  <si>
    <t xml:space="preserve">Training on flood early warning for national level stakeholders (DDM, BWDB, FFWC, DAE etc) </t>
  </si>
  <si>
    <t>ToT  on IGA</t>
  </si>
  <si>
    <t>Vocational Training</t>
  </si>
  <si>
    <t>Trainining on Planning for Pheriphery Demarcation</t>
  </si>
  <si>
    <t>Works</t>
  </si>
  <si>
    <t>Type</t>
  </si>
  <si>
    <t>No</t>
  </si>
  <si>
    <t>Estimated Amount</t>
  </si>
  <si>
    <t>Flood shelter</t>
  </si>
  <si>
    <t>Goods</t>
  </si>
  <si>
    <t>Vehicles</t>
  </si>
  <si>
    <t>Equipment</t>
  </si>
  <si>
    <t>Stationary</t>
  </si>
  <si>
    <t>Service</t>
  </si>
  <si>
    <t>Individual Consultant</t>
  </si>
  <si>
    <t>Consulting Firms</t>
  </si>
  <si>
    <t>Training</t>
  </si>
  <si>
    <t>PRO/PMU/GALS/TR/2022-23/SE-32</t>
  </si>
  <si>
    <t>PRO/PMU/GALS/TR/2022-23/SE-33</t>
  </si>
  <si>
    <t>PRO/PMU/GALS/TR/2022-23/SE-34</t>
  </si>
  <si>
    <t>PRO/PMU/GALS/TR/2022-23/SE-35</t>
  </si>
  <si>
    <t>PRO/PMU/GALS/TR/2022-23/SE-36</t>
  </si>
  <si>
    <t>PRO/PMU/GALS/TR/2022-23/SE-37</t>
  </si>
  <si>
    <t>PRO/PMU/LCS/TR/2022-23/SE-40</t>
  </si>
  <si>
    <t>PRO/PMU/LCS/TR/2022-23/SE-41</t>
  </si>
  <si>
    <t>30/10/23</t>
  </si>
  <si>
    <t>30/12/23</t>
  </si>
  <si>
    <t>28/4/24</t>
  </si>
  <si>
    <t>28/12/23</t>
  </si>
  <si>
    <t>77</t>
  </si>
  <si>
    <t>10/9/23</t>
  </si>
  <si>
    <t>25/1/24</t>
  </si>
  <si>
    <t>Time for Completion of Contract</t>
  </si>
  <si>
    <t>Total Time of 
Contract
Signature
[days]</t>
  </si>
  <si>
    <t>45</t>
  </si>
  <si>
    <t>80</t>
  </si>
  <si>
    <t>DPM/LCS</t>
  </si>
  <si>
    <t xml:space="preserve">Procurement of Tab/tablet Device for Outcome or other Impact Study for PROVATi³ </t>
  </si>
  <si>
    <t>Nos</t>
  </si>
  <si>
    <t>PRO/PMU/OS/2022-23/SE-29</t>
  </si>
  <si>
    <t>PRO/PMU/SE/TR/2022-23/SE-30</t>
  </si>
  <si>
    <t>PRO/PMU/FND/TR/2022-23/SE-31</t>
  </si>
  <si>
    <t>PRO/PMU/GALS/TR/2022-23/SE-38</t>
  </si>
  <si>
    <t>PRO/PMU/RM/TR/2022-23/SE-39</t>
  </si>
  <si>
    <t>PRO/PMU/LCS/TR/2022-23/SE-42</t>
  </si>
  <si>
    <t>PRO/PMU/NLS/TR/2022-23/SE-43</t>
  </si>
  <si>
    <t>PRO/PMU/EWS/TR/2022-23/SE-44</t>
  </si>
  <si>
    <t>PRO/PMU/EWN/TR/2022-23/SE-45</t>
  </si>
  <si>
    <t>PRO/PMU/ToT/TR/2022-23/SE-46</t>
  </si>
  <si>
    <t>PRO/PMU/VT/TR/2022-23/SE-47</t>
  </si>
  <si>
    <t>PRO/PMU/PPD/TR/2022-23/SE-48</t>
  </si>
  <si>
    <t>Outcome Survey/Impact Study of PROVATi³ Project</t>
  </si>
  <si>
    <t>event</t>
  </si>
  <si>
    <t>SSS</t>
  </si>
  <si>
    <t>15/07/22</t>
  </si>
  <si>
    <t>15</t>
  </si>
  <si>
    <t>30/07/22</t>
  </si>
  <si>
    <t>01/08/22</t>
  </si>
  <si>
    <t>15/11/23</t>
  </si>
  <si>
    <t>QCBS/SSS</t>
  </si>
  <si>
    <t>Large</t>
  </si>
  <si>
    <t>Medium</t>
  </si>
  <si>
    <t>Jamalpur</t>
  </si>
  <si>
    <t>Nilfamari</t>
  </si>
  <si>
    <t>Kurigram</t>
  </si>
  <si>
    <t>Total</t>
  </si>
  <si>
    <t>Lalmonirhat</t>
  </si>
  <si>
    <t>Rangpur</t>
  </si>
  <si>
    <t>Kharma Naya Bazar RHD-Tilokpur Mollapara, Dewanganj, Jamalpur</t>
  </si>
  <si>
    <t>Fulchari UP H/Q-Kalurpara kheya ghat via Parul govt. P/S,Fulchori, Gaibandha; Road ID: 132213011</t>
  </si>
  <si>
    <t>Kawnia Ghat-Kaggipara G.P. School, Kurigram Sadar, Kurigram; Road ID: 149525029</t>
  </si>
  <si>
    <t>Baparitary-Horibolarkuti via H/O Nur Islam Master, Nageswari, Kurigram; Road ID: 149615081</t>
  </si>
  <si>
    <t>Mollahat-Panchim side of Mogholbacha UP simana, Ulipur, Kurigram; 
Road ID: 149944076</t>
  </si>
  <si>
    <t>Char Shisua GPS-Changania RNGPS via Degahir road; Islampur, Jamalpur; Road ID: 339295033</t>
  </si>
  <si>
    <t>Salam bazar- Balata bazar via Mouja malibari Eidgah, Gaibandha Sadar,Gaibandha; Road ID: 132245158</t>
  </si>
  <si>
    <t>Dighal Kandi- Digholkandi H/O Sonaullah Mirja, Saghata, Gaibandha; Road ID: 132885022</t>
  </si>
  <si>
    <t>Fulchari Kheyaghat-Tengrakandi Road, Fulchori, Gaibadha; Road ID: 132214036</t>
  </si>
  <si>
    <t>Purba Fulchari Notun Hat - Kheya ghat via Adarsa gram, Fulchori, Gaibandha, Road ID: 132214050</t>
  </si>
  <si>
    <t>Pachim Khatiamary H/O Jalal Member-Gucha gram, Fulchori, Gaibandha, Road ID: 132215025</t>
  </si>
  <si>
    <t>Uttar khatiamari H/O Moksed- (H/O Jafor) Dhakin khatiamary, Fulchori, Gaibandha, Road ID: 132215037</t>
  </si>
  <si>
    <t xml:space="preserve">Kashem Bazar- Hazari hat, Sundarganj, Gaibandha  </t>
  </si>
  <si>
    <t>Koshim Bazar-Vati Kapasia Nuton Asraon Bazar, Sundarganj, Gaibandha</t>
  </si>
  <si>
    <t>Kapashia UP Office to Kashim Bazar- WAPDA Embankment; Sundarganj, Gaibandha; Road ID: 132915058</t>
  </si>
  <si>
    <t>Development of Medium Market through LCS Group  (Fulbari, Kurigram)</t>
  </si>
  <si>
    <t>Promoting Resilience of Vulnerable Through Access to Infrastructure,
Improved Skills and Information (PROVATi³) Project
Local Government Engineering Department</t>
  </si>
  <si>
    <t>Small</t>
  </si>
  <si>
    <t>Road Improvement</t>
  </si>
  <si>
    <t>Remarks</t>
  </si>
  <si>
    <t>Development of Medium Market through LCS Group (Gangchara, Rangpur)</t>
  </si>
  <si>
    <t>Development of Medium Market through LCS Group (Abuliar Hat,Gangchara, Rangpur)</t>
  </si>
  <si>
    <t>Development of Medium Market through LCS Group (Jaldhaka, Nilphamari)</t>
  </si>
  <si>
    <t>Development of Medium Market through LCS Group (Kawnia, Rangpur)</t>
  </si>
  <si>
    <t>Development of Medium Market through LCS Group (Hatibandha, Lalmonirhat)</t>
  </si>
  <si>
    <t>Development of Medium Market through LCS Group (Loliter Hat, Patgram, Lalmonirhat)</t>
  </si>
  <si>
    <t>Development of Medium Market through LCS Group (Nageswari, Kurigram)</t>
  </si>
  <si>
    <t>Development of Medium Market through LCS Group (Rawmari, Kurigram)</t>
  </si>
  <si>
    <t>Development of Medium Market through LCS Group (Ulipur, Kurigram)</t>
  </si>
  <si>
    <t>Development of Medium Market through LCS Group (Rajmallirhat, Rajarhat, Kurigram)</t>
  </si>
  <si>
    <t>Development of Medium Market through LCS Group (Char Rajibpur, Kurigram)</t>
  </si>
  <si>
    <t>Development of Medium Market through LCS Group (Bhurungumari, Kurigram)</t>
  </si>
  <si>
    <t>Development of Medium Market through LCS Group (Chilmari, Rawmari, Kurigram)</t>
  </si>
  <si>
    <t>Development of Medium Market through LCS Group (Fulchari, Gaibandha)</t>
  </si>
  <si>
    <t>Development of Medium Market through LCS Group (Sadullahpur, Gaibandha)</t>
  </si>
  <si>
    <t>Development of Medium Market through LCS Group (Gaibandha Sadar, Gaibandha)</t>
  </si>
  <si>
    <t>Development of Medium Market through LCS Group (Saghata, Gaibandha)</t>
  </si>
  <si>
    <t>Development of Medium Market through LCS Group (Fulchori, Gaibandha)</t>
  </si>
  <si>
    <t>Invite/
Advertise Tender</t>
  </si>
  <si>
    <r>
      <t xml:space="preserve">Total Time to Contract Signature
</t>
    </r>
    <r>
      <rPr>
        <sz val="8"/>
        <rFont val="Times New Roman"/>
        <family val="1"/>
      </rPr>
      <t>[days]</t>
    </r>
  </si>
  <si>
    <t>Gaibandha</t>
  </si>
  <si>
    <t>07/7/22</t>
  </si>
  <si>
    <t>04/8/22</t>
  </si>
  <si>
    <t>01/9/22</t>
  </si>
  <si>
    <t>02/2/23</t>
  </si>
  <si>
    <t>04/5/23</t>
  </si>
  <si>
    <t>Uttar Kasipur Sen para-Kashem Bazar via Ghogur hat, Fulbari, Kurigram; 
Road ID: 149185050</t>
  </si>
  <si>
    <t>H/O Shajamal- Bokultolabazar via Abder Tale house; Road ID: 149185060</t>
  </si>
  <si>
    <t>R&amp;H-Trimohini Shingjhar Rd(St.From Club more); Bhurungamari, Kurigram; 
Road ID: 149064003</t>
  </si>
  <si>
    <t>Ramkhana UP office to Sealkanda bazar, Nageswari, Kurigram; Road ID: 149613039</t>
  </si>
  <si>
    <t>Mondir Mouja at H/O Nousher Ali - Khamar GPS, Rajarhat, Kurigram: Road.149775079</t>
  </si>
  <si>
    <t>WAPDA Embt. At Chaturvuj Mouja-Makli Mouja at Brammonpara, Rajarhat; Kurigram Road ID: 149775066</t>
  </si>
  <si>
    <t>Ramrampur Mosque-hatiar mela WAPDA embk via Fakiepara, Ulipur, Kurigram; Road ID: 149944098</t>
  </si>
  <si>
    <t>Kutigram Madrasa pacca Rd-Kachkol CARE bridge via Eblus Chairman house, Chilmari, Kurigram; Road ID: 149095036</t>
  </si>
  <si>
    <t>Boalmari modho mosque - hangtapara 
via Danguapara, Rawmari, Kurigram, 
Road ID: 149794017</t>
  </si>
  <si>
    <t>Singimari Nebru House - Uttor Baraipara Masque, Hatibandha, Lalmonirhat. 
Road ID:152334090</t>
  </si>
  <si>
    <t>Patgram Zila road at kabarstanhat to Lalitarhat Kuchlibari UP, Patgram, Lalmonirhat.
Road ID:  152703019</t>
  </si>
  <si>
    <t>Nayerhat Mosque to Zero point of Dahagram UP.Patgram, Lalmonirhat.
Road ID: 152705059</t>
  </si>
  <si>
    <t>Chakpara FRB to Sarkerpara FRB via Amkhowa Bazar. Dewanganj, Jamalpur, 
Road ID: 339154032</t>
  </si>
  <si>
    <t xml:space="preserve">Nobbachar Bazar- Taguria h/o Khalek via Hidagari road, Madargonj, Jamalpur. 
Road ID: 339585035 </t>
  </si>
  <si>
    <t>Gabergram Bazar Embank- Bafatuddin Talukder high school road, Madargonj, Jamalpur. Road ID: 339585030</t>
  </si>
  <si>
    <t>Battajure Nuton Bazar-Battajore Paschimpara via Shamisaya school road, Bakshigonj, Jamalpur, Road ID: 339075096</t>
  </si>
  <si>
    <t>Merurchar UP Office - Jabbergonj GC via Chinarchar Gudaraghat road, Bakshigonj, Jamalpur, Road ID: 339073012</t>
  </si>
  <si>
    <t>Gazirpara-Kamalerbatti road.Bakshigonj, Jamalpur: Road ID:339074011</t>
  </si>
  <si>
    <t>Nalsia (Khashimara) - Utter Khashimara GPS Road. Melandaa, Jamalpur, Road ID: 339615107</t>
  </si>
  <si>
    <t>Kangalkursha RHD to Tarakandi bazar UZR Road.Melandaa, Jamalpur, 
Road ID: 339615037</t>
  </si>
  <si>
    <t>Khashimara bazar-Purarchar(Shahin Bazar) Road, Melandaa, Jamalpur, 
Road ID: 339614030</t>
  </si>
  <si>
    <t>Napiterchar High School -Chandanpur village via Dasani River Ferry Ghat road. Islampur, Jamalpur; Road ID: 339294035</t>
  </si>
  <si>
    <t>Duttapara  R&amp;H to Napiterchar Bazar via Adorsha Gramm road, Islampur, Jamalpur; Road ID: 339294067</t>
  </si>
  <si>
    <t>Malmara Bazar-Napiterchar Bazar road, Islampur, Jamalpur; Road ID: 339294087</t>
  </si>
  <si>
    <t>Jummarpar R&amp;H - Mirbag Gramen Bank More Bazar. Kaunia, Rangpur; Road ID: 185424058</t>
  </si>
  <si>
    <t>Betgari Kachua UZR near Patakhowa more - Sudhuir Master's house road, Gangachara, Rangpur, Road ID: 185275134</t>
  </si>
  <si>
    <t>Pullbandhi Bazar-Ramchandrapur UP office via Boali UP office &amp; Gonirjan Bridge, Gaibandha Sadar, Gaibandha, Road ID: 132243029</t>
  </si>
  <si>
    <t>Bhangamore bazar-school bazar- Padumshahor UP, Saghata, Gaibandha, Road ID: 132883015</t>
  </si>
  <si>
    <t>Bhangamore bazar-school bazar- Padumshahor UP, Saghata, Gaibanda, Road ID: 132883015</t>
  </si>
  <si>
    <t>Dholvanga-Mohipur Bazar, Sadullahpur, Gaibandha; Road ID: 132823015</t>
  </si>
  <si>
    <t>Gabroll RNGPS-Tin Babul house via Rath bazer.Jaldhaka, Nilphamari; Road ID: 173365087</t>
  </si>
  <si>
    <t>PRO/NIL/LM/2022-23/
W-349 (LCS-1)</t>
  </si>
  <si>
    <t>PRO/NIL/LM/2022-23/
W-350 (LCS-2)</t>
  </si>
  <si>
    <t>15/7/22</t>
  </si>
  <si>
    <t>20/7/22</t>
  </si>
  <si>
    <t>PRO/NIL/LM/2022-23/
W-351 (LCS-3)</t>
  </si>
  <si>
    <t>PRO/NIL/LM/2022-23/
W-352 (LCS-1)</t>
  </si>
  <si>
    <t>PRO/NIL/LM/2022-23/
W-353 (LCS-3)</t>
  </si>
  <si>
    <t xml:space="preserve">Development of Large Market Through LCS Group(Bhabonchur Bazar, Dimla, Nilphamari) </t>
  </si>
  <si>
    <t>PRO/NIL/LM/2022-23/
W-354 (LCS-3)</t>
  </si>
  <si>
    <t>08/9/22</t>
  </si>
  <si>
    <t>60</t>
  </si>
  <si>
    <t>PRO/JAMAL/LM/2022-23/
W-355 (LCS-1)</t>
  </si>
  <si>
    <t>PRO/JAMAL/LM/2022-23/
W-356 (LCS-2)</t>
  </si>
  <si>
    <t>PRO/JAMAL/LM/2022-23/
W-357 (LCS-3)</t>
  </si>
  <si>
    <t>02/11/22</t>
  </si>
  <si>
    <t>PRO/JAMAL/LM/2022-23/
W-358 (LCS-1)</t>
  </si>
  <si>
    <t>PRO/JAMAL/LM/2022-23/
W-359 (LCS-2)</t>
  </si>
  <si>
    <t>PRO/JAMAL/LM/2022-23/
W-360 (LCS-3)</t>
  </si>
  <si>
    <t>04/12/22</t>
  </si>
  <si>
    <t>02/02/24</t>
  </si>
  <si>
    <t>02/02/23</t>
  </si>
  <si>
    <t>PRO/JAMAL/LM/2022-23/
W-361 (LCS-1)</t>
  </si>
  <si>
    <t>PRO/JAMAL/LM/2022-23/
W-362 (LCS-2)</t>
  </si>
  <si>
    <t>PRO/JAMAL/LM/2022-23/
W-363 (LCS-3)</t>
  </si>
  <si>
    <t>15/9/23</t>
  </si>
  <si>
    <t>PRO/JAMAL/LM/2022-23/
W-364 (LCS-1)</t>
  </si>
  <si>
    <t>PRO/JAMAL/LM/2022-23/
W-365 (LCS-2)</t>
  </si>
  <si>
    <t>PRO/JAMAL/LM/2022-23/
W-366 (LCS-3)</t>
  </si>
  <si>
    <t>30/7/22</t>
  </si>
  <si>
    <t>29/9/23</t>
  </si>
  <si>
    <t>Development of Large Market Through LCS Group(Khorma Bajar, Dewanganj, Jamalpur)</t>
  </si>
  <si>
    <t>PRO/JAMAL/LM/2022-23/
W-367 (LCS-1)</t>
  </si>
  <si>
    <t>PRO/JAMAL/LM/2022-23/
W-368 (LCS-2)</t>
  </si>
  <si>
    <t>PRO/JAMAL/LM/2022-23/
W-369 (LCS-3)</t>
  </si>
  <si>
    <t>01/8/22</t>
  </si>
  <si>
    <t>28/9/23</t>
  </si>
  <si>
    <t>PRO/KURI/LM/2022-23/
W-370 (LCS-1)</t>
  </si>
  <si>
    <t>PRO/KURI/LM/2022-23/
W-371 (LCS-2)</t>
  </si>
  <si>
    <t>PRO/KURI/LM/2022-23/
W-372 (LCS-3)</t>
  </si>
  <si>
    <t>PRO/KURI/LM/2022-23/
W-373 (LCS-1)</t>
  </si>
  <si>
    <t>PRO/KURI/LM/2022-23/
W-374 (LCS-2)</t>
  </si>
  <si>
    <t>PRO/KURI/LM/2022-23/
W-375 (LCS-3)</t>
  </si>
  <si>
    <t>15/8/22</t>
  </si>
  <si>
    <t>02/10/23</t>
  </si>
  <si>
    <t>15/10/23</t>
  </si>
  <si>
    <t>PRO/KURI/LM/2022-23/
W-376 (LCS-1)</t>
  </si>
  <si>
    <t>PRO/KURI/LM/2022-23/
W-377 (LCS-2)</t>
  </si>
  <si>
    <t>PRO/KURI/LM/2022-23/
W-378 (LCS-3)</t>
  </si>
  <si>
    <t>30/8/22</t>
  </si>
  <si>
    <t>PRO/KURI/LM/2022-23/
W-379 (LCS-1)</t>
  </si>
  <si>
    <t>PRO/KURI/LM/2022-23/
W-380 (LCS-2)</t>
  </si>
  <si>
    <t>PRO/KURI/LM/2022-23/
W-381 (LCS-3)</t>
  </si>
  <si>
    <t>06/11/22</t>
  </si>
  <si>
    <t>04/9/22</t>
  </si>
  <si>
    <t>07/11/23</t>
  </si>
  <si>
    <t>PRO/RANG/MM/2022-23/
W-382 (LCS-1)</t>
  </si>
  <si>
    <t>PRO/RANG/MM/2022-23/
W-383 (LCS-2)</t>
  </si>
  <si>
    <r>
      <t xml:space="preserve">Promoting Resilience of Vulnerable Through Access to Infrastructure,
Improved Skills and Information (PROVATi³) Project
</t>
    </r>
    <r>
      <rPr>
        <b/>
        <sz val="14"/>
        <color theme="4" tint="-0.499984740745262"/>
        <rFont val="Calisto MT"/>
        <family val="1"/>
      </rPr>
      <t>Local Government Engineering Department</t>
    </r>
  </si>
  <si>
    <t>PRO/RANG/MM/2022-23/
W-386 (LCS-1)</t>
  </si>
  <si>
    <t>PRO/RANG/MM/2022-23/
W-387 (LCS-2)</t>
  </si>
  <si>
    <t>PRO/RANG/MM/2022-23/
W-384 (LCS-1)</t>
  </si>
  <si>
    <t>PRO/RANG/MM/2022-23/
W-385 (LCS-2)</t>
  </si>
  <si>
    <t>Development of Large Market Through LCS 
Group Kurigram Sadar, Kurigram)</t>
  </si>
  <si>
    <t>Development of Large Market Through LCS 
Group (Bhurungimari, Kurigram)</t>
  </si>
  <si>
    <t>Development of Large Market Through LCS 
Group (Panchgachi Hat, Kurigram Sadar, Kurigram)</t>
  </si>
  <si>
    <t>Development of Large Market Through LCS
Group (Thana hat, Chilmari, Kurigram)</t>
  </si>
  <si>
    <t>Development of Large Market Through LCS 
Group (Thana hat, Chilmari, Kurigram)</t>
  </si>
  <si>
    <t>Development of Large Market Through LCS 
Group (Islampur, Jamalpur)</t>
  </si>
  <si>
    <t>Development of Large Market Through LCS 
Group (Bakshiganj, Jamalpur)</t>
  </si>
  <si>
    <t>Development of Large Market Through LCS 
Group (Mahmudpur Bajar, Dewanganj, Jamalpur)</t>
  </si>
  <si>
    <t>Development of Large Market Through LCS 
Group (Bakshiganj, Dewanganj, Jamalpur)</t>
  </si>
  <si>
    <t>Development of Large Market Through LCS 
Group (Tunirhat, Dimla, Nilphamari)</t>
  </si>
  <si>
    <t>PRO/NIL/MM/2022-23/
W-388 (LCS-1)</t>
  </si>
  <si>
    <t>PRO/NIL/MM/2022-23/
W-389 (LCS-2)</t>
  </si>
  <si>
    <t>Development of Medium Market through LCS Group(Golmunda Bazar, Jaldhaka, Nilphamari)</t>
  </si>
  <si>
    <t>PRO/NIL/MM/2022-23/
W-390 (LCS-1)</t>
  </si>
  <si>
    <t>PRO/NIL/MM/2022-23/
W-391 (LCS-2)</t>
  </si>
  <si>
    <t>PRO/NIL/MM/2022-23/
W-392 (LCS-1)</t>
  </si>
  <si>
    <t>PRO/NIL/MM/2022-23/
W-393 (LCS-2)</t>
  </si>
  <si>
    <t>Development of Medium Market through LCS Group(Balagram Bazar, Jaldhaka, Nilphamari)</t>
  </si>
  <si>
    <t>PRO/NIL/MM/2022-23/
W-394 (LCS-1)</t>
  </si>
  <si>
    <t>PRO/NIL/MM/2022-23/
W-395 (LCS-2)</t>
  </si>
  <si>
    <t>PRO/NIL/MM/2022-23/
W-396 (LCS-1)</t>
  </si>
  <si>
    <t>PRO/NIL/MM/2022-23/
W-397 (LCS-2)</t>
  </si>
  <si>
    <t>PRO/NIL/MM/2022-23/
W-398 (LCS-1)</t>
  </si>
  <si>
    <t>Development of Medium Market through LCS Group(Pathan Para Hat, Jaldhaka, Nilphamari)</t>
  </si>
  <si>
    <t>Development of Medium Market through LCS Group(Dakligonj Hat,Jaldhaka, Nilphamari)</t>
  </si>
  <si>
    <t>PRO/NIL/MM/2022-23/
W-401 (LCS-2)</t>
  </si>
  <si>
    <t>Development of Medium Market through LCS Group(Shibur Hat,Jaldhaka, Nilphamari)</t>
  </si>
  <si>
    <t>Development of Medium Market through LCS Group(Sharkarar Hat, Patgram, Lalmonirhat)</t>
  </si>
  <si>
    <t>08/10/22</t>
  </si>
  <si>
    <t>05/12/22</t>
  </si>
  <si>
    <t>09/12/23</t>
  </si>
  <si>
    <t>09/12/24</t>
  </si>
  <si>
    <t>12/02/24</t>
  </si>
  <si>
    <t>12/01/23</t>
  </si>
  <si>
    <t>06/2/23</t>
  </si>
  <si>
    <t>06/2/24</t>
  </si>
  <si>
    <t>02/4/23</t>
  </si>
  <si>
    <t>03/04/24</t>
  </si>
  <si>
    <t>28/2/23</t>
  </si>
  <si>
    <t>27/4/23</t>
  </si>
  <si>
    <t>16/4/23</t>
  </si>
  <si>
    <t>16/4/24</t>
  </si>
  <si>
    <t>05/3/23</t>
  </si>
  <si>
    <t>06/5/24</t>
  </si>
  <si>
    <t>09/4/23</t>
  </si>
  <si>
    <t>08/4/23</t>
  </si>
  <si>
    <t>08/4/24</t>
  </si>
  <si>
    <t>Development of Medium Market through LCS Group(Maniganj Bazar, Nageshwari, Kurigram)</t>
  </si>
  <si>
    <t>10/5/23</t>
  </si>
  <si>
    <t>06/5/23</t>
  </si>
  <si>
    <t>07/5/24</t>
  </si>
  <si>
    <t>Development of Medium Market through LCS Group(Baraikandi Hat, Rawmari, Kurigram)</t>
  </si>
  <si>
    <t>02/3/24</t>
  </si>
  <si>
    <t>05/8/22</t>
  </si>
  <si>
    <t>05/10/22</t>
  </si>
  <si>
    <t>05/10/23</t>
  </si>
  <si>
    <t>Development of Medium Market through LCS Group(Belka Bazar, Sundarganj, Gaibandha)</t>
  </si>
  <si>
    <t>Development of Medium Market through LCS Group (Domer Hat, Sundarganj, Gaibandha)</t>
  </si>
  <si>
    <t>02/1/23</t>
  </si>
  <si>
    <t>06/3/24</t>
  </si>
  <si>
    <t>Development of Medium Market through LCS Group (Moyej Mear Hat,Sundargonj, Gaibandha)</t>
  </si>
  <si>
    <t>Development of Medium Market through LCS Group(Moyej Mear Hat,Sundargonj, Gaibandha)</t>
  </si>
  <si>
    <t>Development of Medium Market through LCS Group(Gazipur Bazar, Melandaha, Jamalpur)</t>
  </si>
  <si>
    <t>Development of Small Village Market through LCS group(Mandapara Bazar, Islampur, Jamalpur)</t>
  </si>
  <si>
    <t>Development of Small Village Market through LCS group(Sirazabad Bazar, Islampur, Jamalpur)</t>
  </si>
  <si>
    <t>Development of Small Village Market through LCS group(Merurchar, Baksiganj, Jamalpur)</t>
  </si>
  <si>
    <t>Development of Small Village  Market through LCS group (Chander Hat, Nageswari, Kurigram)</t>
  </si>
  <si>
    <t>PRO/NIL/MM/2022-23/
W-399 (LCS-1)</t>
  </si>
  <si>
    <t>PRO/NIL/MM/2022-23/
W-400 (LCS-2)</t>
  </si>
  <si>
    <t>PRO/LAL/MM/2022-23/
W-405 (LCS-1)</t>
  </si>
  <si>
    <t>PRO/LAL/MM/2022-23/
W-406 (LCS-2)</t>
  </si>
  <si>
    <t>PRO/LAL/MM/2022-23/
W-407 (LCS-1)</t>
  </si>
  <si>
    <t>PRO/KURI/MM/2022-23/
W-411 (LCS-1)</t>
  </si>
  <si>
    <t>PRO/KURI/MM/2022-23/
W-412 (LCS-2)</t>
  </si>
  <si>
    <t>PRO/KURI/MM/2022-23/
W-413 (LCS-1)</t>
  </si>
  <si>
    <t>PRO/KURI/MM/2022-23/
W-414 (LCS-2)</t>
  </si>
  <si>
    <t>PRO/KURI/MM/2022-23/
W-415 (LCS-1)</t>
  </si>
  <si>
    <t>PRO/KURI/MM/2022-23/
W-416 (LCS-2)</t>
  </si>
  <si>
    <t>PRO/KURI/MM/2022-23/
W-417 (LCS-1)</t>
  </si>
  <si>
    <t>PRO/KURI/MM/2022-23/
W-418 (LC-2)</t>
  </si>
  <si>
    <t>PRO/KURI/MM/2022-23/
W-419 (LCS-1)</t>
  </si>
  <si>
    <t>PRO/KURI/MM/2022-23/
W-420 (LCS-2)</t>
  </si>
  <si>
    <t>PRO/KURI/MM/2022-23/
W-421 (LCS-1)</t>
  </si>
  <si>
    <t>PRO/KURI/MM/2022-23/
W-422 (LCS-2)</t>
  </si>
  <si>
    <t>PRO/KURI/MM/2022-23/
W-423 (LCS-1)</t>
  </si>
  <si>
    <t>PRO/KURI/MM/2022-23/
W-424 (LCS-2)</t>
  </si>
  <si>
    <t>PRO/KURI/MM/2022-23/
W-425 (LCS-1)</t>
  </si>
  <si>
    <t>PRO/KURI/MM/2022-23/
W-426 (LCS-2)</t>
  </si>
  <si>
    <t>PRO/KURI/MM/2022-23/
W-427 (LCS-1)</t>
  </si>
  <si>
    <t>PRO/KURI/MM/2022-23/
W-428 (LCS-2)</t>
  </si>
  <si>
    <t>PRO/GAI/MM/2022-23/
W-429 (LCS-1)</t>
  </si>
  <si>
    <t>PRO/GAI/MM/2022-23/
W-430 (LCS-2)</t>
  </si>
  <si>
    <t>PRO/GAI/MM/2022-23/
W-431 (LCS-1)</t>
  </si>
  <si>
    <t>PRO/GAI/MM/2022-23/
W-432 (LCS-2)</t>
  </si>
  <si>
    <t>PRO/GAI/MM/2022-23/
W-433 (LCS-1)</t>
  </si>
  <si>
    <t>PRO/GAI/MM/2022-23/
W-434 (LCS-2)</t>
  </si>
  <si>
    <t>PRO/GAI/MM/2022-23/
W-435 (LCS-1)</t>
  </si>
  <si>
    <t>PRO/GAI/MM/2022-23/
W-436 (LCS-2)</t>
  </si>
  <si>
    <t>PRO/GAI/MM/2022-23/
W-437 (LCS-1)</t>
  </si>
  <si>
    <t>PRO/GAI/MM/2022-23/
W-438 (LCS-2)</t>
  </si>
  <si>
    <t>PRO/GAI/MM/2022-23/
W-439 (LCS-1)</t>
  </si>
  <si>
    <t>PRO/GAI/MM/2022-23/
W-440 (LCS-2)</t>
  </si>
  <si>
    <t>PRO/GAI/MM/2022-23/
W-441 (LCS-1)</t>
  </si>
  <si>
    <t>PRO/GAI/MM/2022-23/
W-442 (LCS-2)</t>
  </si>
  <si>
    <t>PRO/GAI/MM/2022-23/
W-443 (LCS-1)</t>
  </si>
  <si>
    <t>PRO/GAI/MM/2022-23/
W-444 (LCS-2)</t>
  </si>
  <si>
    <t>PRO/GAI/MM/2022-23/
W-445 (LCS-1)</t>
  </si>
  <si>
    <t>PRO/GAI/MM/2022-23/
W-446 (LCS-2)</t>
  </si>
  <si>
    <t>PRO/GAI/MM/2022-23/
W-447 (LCS-1)</t>
  </si>
  <si>
    <t>PRO/GAI/MM/2022-23/
W-448 (LCS-2)</t>
  </si>
  <si>
    <t>PRO/JAMAL/MM/2022-23/W-449 (LCS-1)</t>
  </si>
  <si>
    <t>PRO/JAMAL/MM/2022-23/W-450 (LCS-2)</t>
  </si>
  <si>
    <t>PRO/JAMAL/SM/2022-23/ W-451</t>
  </si>
  <si>
    <t>PRO/JAMAL/SM/2022-23/ W-452</t>
  </si>
  <si>
    <t>PRO/JAMAL/SM/2022-23/
W-453</t>
  </si>
  <si>
    <t>PRO/KURI/SM/2022-23/
W-454</t>
  </si>
  <si>
    <t>PRO/KURI/RMP/2022-23/
W-455</t>
  </si>
  <si>
    <t>PRO/KURI/RMP/2022-23/
W-456</t>
  </si>
  <si>
    <t>PRO/KURI/RMP/2022-23/
W-457</t>
  </si>
  <si>
    <t>PRO/KURI/RMP/2022-23/
W-458</t>
  </si>
  <si>
    <t>PRO/KURI/RMP/2022-23/
W-459</t>
  </si>
  <si>
    <t>PRO/KURI/RMP/2022-23/
W-460</t>
  </si>
  <si>
    <t>PRO/KURI/RMP/2022-23/
W-461</t>
  </si>
  <si>
    <t>PRO/KURI/RMP/2022-23/
W-462</t>
  </si>
  <si>
    <t>PRO/KURI/RMP/2022-23/
W-463</t>
  </si>
  <si>
    <t>PRO/LAL/RMP/2022-23/
W-464</t>
  </si>
  <si>
    <t>PRO/LAL/RMP/2022-23/
W-465</t>
  </si>
  <si>
    <t>PRO/LAL/RMP/2022-23/
W-466</t>
  </si>
  <si>
    <t>PRO/LAL/RMP/2022-23/
W-467</t>
  </si>
  <si>
    <t>PRO/JAMAL/RMP/2022-23/
W-468</t>
  </si>
  <si>
    <t>PRO/JAMAL/RMP/2022-23/
W-469</t>
  </si>
  <si>
    <t>PRO/JAMAL/RMP/2022-23/
W-470</t>
  </si>
  <si>
    <t>PRO/JAMAL/RMP/2022-23/
W-471</t>
  </si>
  <si>
    <t>PRO/JAMAL/RMP/2022-23/
W-472</t>
  </si>
  <si>
    <t>PRO/JAMAL/RMP/2022-23/
W-473</t>
  </si>
  <si>
    <t>PRO/JAMAL/RMP/2022-23/
W-474</t>
  </si>
  <si>
    <t>PRO/JAMAL/RMP/2022-23/
W-475</t>
  </si>
  <si>
    <t>PRO/JAMAL/RMP/2022-23/
W-476</t>
  </si>
  <si>
    <t>PRO/JAMAL/RMP/2022-23/
W-477</t>
  </si>
  <si>
    <t>PRO/JAMAL/RMP/2022-23/
W-478</t>
  </si>
  <si>
    <t>PRO/JAMAL/RMP/2022-23/
W-479</t>
  </si>
  <si>
    <t>PRO/RANG/RMP/2022-23/
W-480</t>
  </si>
  <si>
    <t>PRO/GAI/RMP/2022-23/
W-481</t>
  </si>
  <si>
    <t>PRO/GAI/RMP/2022-23/
W-482</t>
  </si>
  <si>
    <t>PRO/GAI/RMP/2022-23/
W-483</t>
  </si>
  <si>
    <t>PRO/GAI/RMP/2022-23/
W-484</t>
  </si>
  <si>
    <t>PRO/GAI/RMP/2022-23/
W-485</t>
  </si>
  <si>
    <t>PRO/GAI/RMP/2022-23/
W-486</t>
  </si>
  <si>
    <t>PRO/NIL/RMP/2022-23/
W-487</t>
  </si>
  <si>
    <t>Chikajani Up- Charmaguri hat road, Dewanganj, Jamalpur, Road ID: 339153005</t>
  </si>
  <si>
    <t>Applax Badh to Dimla Border road, Hatibandha, Lalmonirhat. Road ID: 152335061</t>
  </si>
  <si>
    <t>8/8/22</t>
  </si>
  <si>
    <t>31/8/22</t>
  </si>
  <si>
    <t>07/8/22</t>
  </si>
  <si>
    <t>21/8/22</t>
  </si>
  <si>
    <t>21/9/22</t>
  </si>
  <si>
    <t>22/10/22</t>
  </si>
  <si>
    <t>31/10/22</t>
  </si>
  <si>
    <t>27/10/22</t>
  </si>
  <si>
    <t>28/10/23</t>
  </si>
  <si>
    <t>30/9/22</t>
  </si>
  <si>
    <t>20/12/22</t>
  </si>
  <si>
    <t>20/12/23</t>
  </si>
  <si>
    <t>22/1/23</t>
  </si>
  <si>
    <t>12/3/23</t>
  </si>
  <si>
    <t>10/4/23</t>
  </si>
  <si>
    <t>15/4/24</t>
  </si>
  <si>
    <t>05/2/23</t>
  </si>
  <si>
    <t>26/2/23</t>
  </si>
  <si>
    <t>15/3/23</t>
  </si>
  <si>
    <t>20/3/23</t>
  </si>
  <si>
    <t>23/3/23</t>
  </si>
  <si>
    <t>20/4/23</t>
  </si>
  <si>
    <t>20/4/24</t>
  </si>
  <si>
    <t>Development of Medium Market through LCS Group(Jaldhaka, Nilphamari)</t>
  </si>
  <si>
    <t>PRO/NIL/MM/2022-23/
W-403 (LCS-1)</t>
  </si>
  <si>
    <t>PRO/NIL/MM/2022-23/
W-404 (LCS-2)</t>
  </si>
  <si>
    <t>PRO/LAL/MM/2022-23/
W-408 (LCS-2)</t>
  </si>
  <si>
    <t>PRO/LAL/MM/2022-23/
W-409 (LCS-1)</t>
  </si>
  <si>
    <t>PRO/LAL/MM/2022-23/
W-410 (LCS-2)</t>
  </si>
  <si>
    <t>13/3/23</t>
  </si>
  <si>
    <t>04/4/23</t>
  </si>
  <si>
    <t>13/4/23</t>
  </si>
  <si>
    <t>04/5/24</t>
  </si>
  <si>
    <t>30/4/23</t>
  </si>
  <si>
    <t>01/5/23</t>
  </si>
  <si>
    <t>31/5/23</t>
  </si>
  <si>
    <t>31/5/24</t>
  </si>
  <si>
    <t>08/5/23</t>
  </si>
  <si>
    <t>17/5/23</t>
  </si>
  <si>
    <t>25/5/23</t>
  </si>
  <si>
    <t>01/6/23</t>
  </si>
  <si>
    <t>08/6/23</t>
  </si>
  <si>
    <t>11/5/23</t>
  </si>
  <si>
    <t>14/5/23</t>
  </si>
  <si>
    <t>18/5/23</t>
  </si>
  <si>
    <t>15/6/23</t>
  </si>
  <si>
    <t>15/6/24</t>
  </si>
  <si>
    <t>16/5/23</t>
  </si>
  <si>
    <t>20/5/23</t>
  </si>
  <si>
    <t>22/6/23</t>
  </si>
  <si>
    <t>22/6/24</t>
  </si>
  <si>
    <t>21/5/23</t>
  </si>
  <si>
    <t>01/6/24</t>
  </si>
  <si>
    <t>30/5/23</t>
  </si>
  <si>
    <t>15/7/23</t>
  </si>
  <si>
    <t>16/7/24</t>
  </si>
  <si>
    <t>05/6/23</t>
  </si>
  <si>
    <t>11/06/23</t>
  </si>
  <si>
    <t>08/7/23</t>
  </si>
  <si>
    <t>08/7/24</t>
  </si>
  <si>
    <t>25/6/23</t>
  </si>
  <si>
    <t>29/6/23</t>
  </si>
  <si>
    <t>05/7/23</t>
  </si>
  <si>
    <t>05/8/23</t>
  </si>
  <si>
    <t>05/8/24</t>
  </si>
  <si>
    <t>PRO/JAMAL/DEWAN/VR/2022-23/W-496</t>
  </si>
  <si>
    <t>PRO/KURI/REHAB/2022-23/
W-493</t>
  </si>
  <si>
    <t>PRO/NIL/REHAB/2022-23/
W-488</t>
  </si>
  <si>
    <t>PRO/NIL/REHAB/2022-23/
W-489</t>
  </si>
  <si>
    <t>PRO/LAL/REHAB/2022-23/
W-490</t>
  </si>
  <si>
    <t>PRO/LAL/REHAB/2022-23/
W-491</t>
  </si>
  <si>
    <t>PRO/KURI/REHAB/2022-23/ W-494</t>
  </si>
  <si>
    <t>PRO/KURI/REHAB/2022-23/ W-492</t>
  </si>
  <si>
    <t>PRO/JAMAL/DEWAN/VR/2022-23/ W-495</t>
  </si>
  <si>
    <t>PRO/GAI/FUL/VR/2022-23/ W-497</t>
  </si>
  <si>
    <t>PRO/KURI/KURI-S/VR/
2022-23/ W-498</t>
  </si>
  <si>
    <t>PRO/KURI/NAG/VR/2022-23/W-499</t>
  </si>
  <si>
    <t>PRO/KURI/ULI/VR/2022-23/W-500</t>
  </si>
  <si>
    <t>PRO/JAMAL/IS/VR/2022-23/W-501</t>
  </si>
  <si>
    <t>PRO/GAI/GAI-S/VR/2022-23/W-502</t>
  </si>
  <si>
    <t>PRO/GAI/SUN/VR/2022-23/W-509</t>
  </si>
  <si>
    <t>PRO/GAI/SUN/VR/2022-23/W-510</t>
  </si>
  <si>
    <t>PRO/RANG/FS/2022-23/
W-511</t>
  </si>
  <si>
    <t>PRO/NIL/FS/2022-23/
W-512</t>
  </si>
  <si>
    <t>PRO/NIL/FS/2022-23/
W-513</t>
  </si>
  <si>
    <t>PRO/NIL/FS/2022-23/
W-514</t>
  </si>
  <si>
    <t>PRO/NIL/FS/2022-23/
W-515</t>
  </si>
  <si>
    <t>PRO/GAI/FS/2022-23/W-516</t>
  </si>
  <si>
    <t>PRO/GAI/FS/2022-23/
W-517</t>
  </si>
  <si>
    <t>PRO/PMU/OR/TR/2022-23/SE-49</t>
  </si>
  <si>
    <t>Overseas Training for PMU</t>
  </si>
  <si>
    <t>26/06/23</t>
  </si>
  <si>
    <t xml:space="preserve">Market Development </t>
  </si>
  <si>
    <t>No of Packages</t>
  </si>
  <si>
    <t>Road Maintenance by LCS</t>
  </si>
  <si>
    <t xml:space="preserve">Rehabilitation of Road </t>
  </si>
  <si>
    <t>Tepakharibari U.P. Office-Barnirghat B.O.P. Cam Rd, Dimla, Nilfamari, ID: 173124091</t>
  </si>
  <si>
    <t>Wapda Pacca Road to Thangjhara Dimla Boarder Rd, Hatibandha, Lalmonirhat; ID: 152334015</t>
  </si>
  <si>
    <t>Naotara U.P Office-Motirbazar, Dimla, Nilfamari;
Rd ID: 173123014</t>
  </si>
  <si>
    <t>Kamererhat-Sreerampur UP via Dr. hamidul islam house, Patgram, Lalmonirhat; Rd ID: 152703007</t>
  </si>
  <si>
    <t>Burirhat-Gharialdanga UP office, Rajarhar, Kurigram;Rd ID: 149773010</t>
  </si>
  <si>
    <t>Chandamari-Shyom Narayan at Biddyananda rd. Rd, Nageswari, Kurigram; ID: 149774012</t>
  </si>
  <si>
    <t>Mollahat-Panchim side of Mogholbacha UP simana, Ulipur, Kurigram; Rd ID: 149944076</t>
  </si>
  <si>
    <t>PRO/GAI/FUL/VR/2022-23/ 
W-505</t>
  </si>
  <si>
    <t>PRO/GAI/FUL/VR/2022-23/ 
W-504</t>
  </si>
  <si>
    <t>PRO/GAI/SAG/VR/2022-23/
W-503</t>
  </si>
  <si>
    <t>PRO/GAI/FUL/VR/2022-23/ 
W-506</t>
  </si>
  <si>
    <t>PRO/GAI/FUL/VR/2022-23/ 
W-507</t>
  </si>
  <si>
    <t>PRO/GAI/SUN/VR/2022-23/
W-508</t>
  </si>
  <si>
    <t>Item of Procurement</t>
  </si>
  <si>
    <t>APP 2022-23</t>
  </si>
  <si>
    <t>Carried Over Procurement Budget</t>
  </si>
  <si>
    <t>Total Procurement Budget</t>
  </si>
  <si>
    <t>Procurement Budget for 2022-23 of PROVATi³, LGED</t>
  </si>
  <si>
    <t xml:space="preserve">Works </t>
  </si>
  <si>
    <t>Total Budget</t>
  </si>
  <si>
    <t>TOTAL TK:</t>
  </si>
  <si>
    <t>Flood Shelter</t>
  </si>
  <si>
    <t>HOPE</t>
  </si>
  <si>
    <t>(i)</t>
  </si>
  <si>
    <t>(ii)</t>
  </si>
  <si>
    <t>(iii)</t>
  </si>
  <si>
    <t>Procurement Particulars</t>
  </si>
  <si>
    <t>Sl</t>
  </si>
  <si>
    <t>Districts Wise Procurement</t>
  </si>
  <si>
    <t>1</t>
  </si>
  <si>
    <r>
      <t xml:space="preserve">Total Estimated Cost of Markets </t>
    </r>
    <r>
      <rPr>
        <sz val="8"/>
        <color theme="1"/>
        <rFont val="Times New Roman"/>
        <family val="1"/>
      </rPr>
      <t>(District wise)</t>
    </r>
  </si>
  <si>
    <t>Market</t>
  </si>
  <si>
    <t xml:space="preserve">Road Maintenance [LCS] </t>
  </si>
  <si>
    <t xml:space="preserve">Road Rehablitation </t>
  </si>
  <si>
    <t>Nos of Package</t>
  </si>
  <si>
    <t>6</t>
  </si>
  <si>
    <t>Total Estimated Cost of Works Procurement for PROVATI³ Project</t>
  </si>
  <si>
    <t>Grand Total of Districtwise Works Procurement</t>
  </si>
  <si>
    <t>Road Improvement (VR)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</si>
</sst>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3"/>
      <color rgb="FF000099"/>
      <name val="Times New Roman"/>
      <family val="1"/>
    </font>
    <font>
      <b/>
      <sz val="11"/>
      <color rgb="FF800000"/>
      <name val="Times New Roman"/>
      <family val="1"/>
    </font>
    <font>
      <sz val="11"/>
      <name val="Calibri"/>
      <family val="2"/>
      <scheme val="minor"/>
    </font>
    <font>
      <b/>
      <sz val="11"/>
      <color rgb="FF000066"/>
      <name val="Times New Roman"/>
      <family val="1"/>
    </font>
    <font>
      <sz val="11"/>
      <color theme="1"/>
      <name val="Calibri"/>
      <family val="2"/>
      <scheme val="minor"/>
    </font>
    <font>
      <i/>
      <sz val="10.5"/>
      <color theme="1"/>
      <name val="Times New Roman"/>
      <family val="1"/>
    </font>
    <font>
      <sz val="10.5"/>
      <color theme="1"/>
      <name val="Times New Roman"/>
      <family val="1"/>
    </font>
    <font>
      <sz val="10.5"/>
      <color indexed="8"/>
      <name val="Times New Roman"/>
      <family val="1"/>
    </font>
    <font>
      <sz val="10"/>
      <name val="Arial"/>
    </font>
    <font>
      <sz val="10"/>
      <name val="Arial"/>
      <family val="2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0.5"/>
      <color theme="1"/>
      <name val="Times New Roman"/>
      <family val="1"/>
    </font>
    <font>
      <b/>
      <sz val="14"/>
      <color rgb="FFC00000"/>
      <name val="Calisto MT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b/>
      <sz val="12"/>
      <color indexed="8"/>
      <name val="Times New Roman"/>
      <family val="1"/>
    </font>
    <font>
      <sz val="8"/>
      <name val="Times New Roman"/>
      <family val="1"/>
    </font>
    <font>
      <b/>
      <sz val="14"/>
      <color theme="4" tint="-0.499984740745262"/>
      <name val="Calisto MT"/>
      <family val="1"/>
    </font>
    <font>
      <sz val="10.5"/>
      <name val="Times New Roman"/>
      <family val="1"/>
    </font>
    <font>
      <b/>
      <sz val="12"/>
      <name val="Times New Roman"/>
      <family val="1"/>
    </font>
    <font>
      <i/>
      <sz val="11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color theme="4" tint="-0.499984740745262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2" fillId="0" borderId="0"/>
    <xf numFmtId="0" fontId="8" fillId="0" borderId="0"/>
    <xf numFmtId="0" fontId="13" fillId="0" borderId="0"/>
    <xf numFmtId="44" fontId="8" fillId="0" borderId="0" applyFont="0" applyFill="0" applyBorder="0" applyAlignment="0" applyProtection="0"/>
  </cellStyleXfs>
  <cellXfs count="240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0" borderId="0" xfId="0" applyAlignment="1">
      <alignment vertical="center"/>
    </xf>
    <xf numFmtId="0" fontId="1" fillId="0" borderId="0" xfId="0" applyFont="1" applyFill="1"/>
    <xf numFmtId="0" fontId="0" fillId="0" borderId="0" xfId="0" applyFill="1"/>
    <xf numFmtId="0" fontId="6" fillId="0" borderId="0" xfId="0" applyFont="1" applyFill="1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1" fillId="0" borderId="1" xfId="0" applyFont="1" applyBorder="1"/>
    <xf numFmtId="0" fontId="1" fillId="0" borderId="0" xfId="0" applyFont="1" applyAlignment="1">
      <alignment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1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43" fontId="22" fillId="2" borderId="1" xfId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" fillId="0" borderId="0" xfId="0" applyFont="1" applyBorder="1"/>
    <xf numFmtId="4" fontId="1" fillId="0" borderId="1" xfId="0" applyNumberFormat="1" applyFont="1" applyBorder="1"/>
    <xf numFmtId="43" fontId="1" fillId="0" borderId="1" xfId="1" applyFont="1" applyBorder="1"/>
    <xf numFmtId="0" fontId="1" fillId="0" borderId="1" xfId="0" applyFont="1" applyBorder="1" applyAlignment="1">
      <alignment horizontal="right"/>
    </xf>
    <xf numFmtId="43" fontId="1" fillId="0" borderId="1" xfId="0" applyNumberFormat="1" applyFont="1" applyBorder="1"/>
    <xf numFmtId="43" fontId="16" fillId="0" borderId="1" xfId="1" applyFont="1" applyBorder="1"/>
    <xf numFmtId="4" fontId="16" fillId="0" borderId="1" xfId="0" applyNumberFormat="1" applyFont="1" applyBorder="1"/>
    <xf numFmtId="0" fontId="16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43" fontId="26" fillId="2" borderId="12" xfId="1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17" xfId="0" applyFont="1" applyBorder="1" applyAlignment="1">
      <alignment horizontal="left" vertical="center"/>
    </xf>
    <xf numFmtId="0" fontId="28" fillId="0" borderId="1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43" fontId="28" fillId="0" borderId="18" xfId="1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7" xfId="0" applyFont="1" applyBorder="1" applyAlignment="1">
      <alignment horizontal="left" vertical="center" wrapText="1"/>
    </xf>
    <xf numFmtId="0" fontId="28" fillId="0" borderId="19" xfId="0" applyFont="1" applyBorder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43" fontId="28" fillId="0" borderId="20" xfId="1" applyFont="1" applyBorder="1" applyAlignment="1">
      <alignment horizontal="center" vertical="center"/>
    </xf>
    <xf numFmtId="0" fontId="28" fillId="0" borderId="19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19" xfId="0" applyFont="1" applyBorder="1" applyAlignment="1">
      <alignment horizontal="left"/>
    </xf>
    <xf numFmtId="43" fontId="28" fillId="0" borderId="26" xfId="1" applyFont="1" applyBorder="1" applyAlignment="1">
      <alignment horizontal="center" vertical="center"/>
    </xf>
    <xf numFmtId="0" fontId="26" fillId="2" borderId="2" xfId="0" applyFont="1" applyFill="1" applyBorder="1" applyAlignment="1">
      <alignment vertical="center"/>
    </xf>
    <xf numFmtId="0" fontId="28" fillId="0" borderId="27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26" xfId="0" applyFont="1" applyBorder="1" applyAlignment="1">
      <alignment horizontal="center"/>
    </xf>
    <xf numFmtId="43" fontId="28" fillId="0" borderId="26" xfId="1" applyFont="1" applyBorder="1" applyAlignment="1">
      <alignment horizontal="center"/>
    </xf>
    <xf numFmtId="0" fontId="26" fillId="2" borderId="5" xfId="0" applyFont="1" applyFill="1" applyBorder="1" applyAlignment="1">
      <alignment vertical="center"/>
    </xf>
    <xf numFmtId="0" fontId="28" fillId="0" borderId="29" xfId="0" applyFont="1" applyBorder="1" applyAlignment="1">
      <alignment vertical="center" wrapText="1"/>
    </xf>
    <xf numFmtId="0" fontId="28" fillId="0" borderId="30" xfId="0" applyFont="1" applyBorder="1" applyAlignment="1">
      <alignment vertical="center" wrapText="1"/>
    </xf>
    <xf numFmtId="0" fontId="26" fillId="2" borderId="1" xfId="0" applyFont="1" applyFill="1" applyBorder="1" applyAlignment="1">
      <alignment vertical="center"/>
    </xf>
    <xf numFmtId="0" fontId="29" fillId="0" borderId="1" xfId="0" applyFont="1" applyBorder="1" applyAlignment="1">
      <alignment vertical="center" wrapText="1"/>
    </xf>
    <xf numFmtId="49" fontId="26" fillId="2" borderId="1" xfId="0" applyNumberFormat="1" applyFont="1" applyFill="1" applyBorder="1" applyAlignment="1">
      <alignment horizontal="center" vertical="center"/>
    </xf>
    <xf numFmtId="43" fontId="26" fillId="2" borderId="1" xfId="0" applyNumberFormat="1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vertical="center"/>
    </xf>
    <xf numFmtId="43" fontId="26" fillId="2" borderId="22" xfId="0" applyNumberFormat="1" applyFont="1" applyFill="1" applyBorder="1" applyAlignment="1">
      <alignment horizontal="center" vertical="center"/>
    </xf>
    <xf numFmtId="43" fontId="17" fillId="0" borderId="13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/>
    <xf numFmtId="49" fontId="10" fillId="2" borderId="1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3" fontId="10" fillId="2" borderId="1" xfId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/>
    <xf numFmtId="49" fontId="18" fillId="2" borderId="1" xfId="0" applyNumberFormat="1" applyFont="1" applyFill="1" applyBorder="1" applyAlignment="1">
      <alignment horizontal="center"/>
    </xf>
    <xf numFmtId="49" fontId="18" fillId="2" borderId="1" xfId="0" applyNumberFormat="1" applyFont="1" applyFill="1" applyBorder="1" applyAlignment="1">
      <alignment vertical="center"/>
    </xf>
    <xf numFmtId="49" fontId="25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/>
    <xf numFmtId="0" fontId="1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" fontId="1" fillId="2" borderId="2" xfId="1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4" fontId="16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13" xfId="0" applyFont="1" applyFill="1" applyBorder="1"/>
    <xf numFmtId="0" fontId="1" fillId="2" borderId="3" xfId="0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vertical="center"/>
    </xf>
    <xf numFmtId="0" fontId="1" fillId="2" borderId="1" xfId="0" applyFont="1" applyFill="1" applyBorder="1" applyAlignment="1"/>
    <xf numFmtId="49" fontId="1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/>
    <xf numFmtId="43" fontId="16" fillId="2" borderId="1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6" fillId="0" borderId="1" xfId="0" applyFont="1" applyBorder="1" applyAlignment="1">
      <alignment horizontal="right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0" fillId="2" borderId="1" xfId="0" applyFont="1" applyFill="1" applyBorder="1" applyAlignment="1">
      <alignment vertical="center" wrapText="1"/>
    </xf>
    <xf numFmtId="43" fontId="10" fillId="2" borderId="1" xfId="1" applyFont="1" applyFill="1" applyBorder="1" applyAlignment="1">
      <alignment vertical="center"/>
    </xf>
    <xf numFmtId="43" fontId="10" fillId="2" borderId="1" xfId="1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/>
    </xf>
    <xf numFmtId="0" fontId="11" fillId="3" borderId="1" xfId="0" applyFont="1" applyFill="1" applyBorder="1" applyAlignment="1" applyProtection="1">
      <alignment vertical="center" wrapText="1"/>
      <protection locked="0"/>
    </xf>
    <xf numFmtId="0" fontId="32" fillId="3" borderId="1" xfId="0" applyFont="1" applyFill="1" applyBorder="1" applyAlignment="1">
      <alignment horizontal="right" vertical="center" wrapText="1"/>
    </xf>
    <xf numFmtId="43" fontId="31" fillId="3" borderId="1" xfId="1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/>
    <xf numFmtId="49" fontId="10" fillId="3" borderId="1" xfId="0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/>
    <xf numFmtId="49" fontId="10" fillId="3" borderId="1" xfId="0" applyNumberFormat="1" applyFont="1" applyFill="1" applyBorder="1" applyAlignment="1">
      <alignment vertical="center"/>
    </xf>
    <xf numFmtId="43" fontId="31" fillId="3" borderId="1" xfId="1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left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49" fontId="10" fillId="3" borderId="1" xfId="0" applyNumberFormat="1" applyFont="1" applyFill="1" applyBorder="1" applyAlignment="1"/>
    <xf numFmtId="43" fontId="22" fillId="3" borderId="1" xfId="1" applyFont="1" applyFill="1" applyBorder="1" applyAlignment="1" applyProtection="1">
      <alignment horizontal="center" vertical="center" wrapText="1"/>
      <protection locked="0"/>
    </xf>
    <xf numFmtId="43" fontId="31" fillId="3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43" fontId="1" fillId="0" borderId="1" xfId="1" applyFont="1" applyBorder="1" applyAlignment="1">
      <alignment horizontal="center" vertical="center"/>
    </xf>
    <xf numFmtId="49" fontId="1" fillId="0" borderId="1" xfId="1" applyNumberFormat="1" applyFont="1" applyBorder="1" applyAlignment="1">
      <alignment vertical="center"/>
    </xf>
    <xf numFmtId="49" fontId="1" fillId="0" borderId="1" xfId="1" applyNumberFormat="1" applyFont="1" applyBorder="1" applyAlignment="1">
      <alignment horizontal="center" vertical="center"/>
    </xf>
    <xf numFmtId="43" fontId="16" fillId="0" borderId="1" xfId="1" applyFont="1" applyBorder="1" applyAlignment="1">
      <alignment horizontal="center" vertical="center"/>
    </xf>
    <xf numFmtId="44" fontId="1" fillId="0" borderId="1" xfId="1" applyNumberFormat="1" applyFont="1" applyBorder="1" applyAlignment="1">
      <alignment horizontal="center" vertical="center"/>
    </xf>
    <xf numFmtId="49" fontId="16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43" fontId="1" fillId="0" borderId="1" xfId="1" applyFont="1" applyBorder="1" applyAlignment="1">
      <alignment horizontal="center"/>
    </xf>
    <xf numFmtId="49" fontId="1" fillId="0" borderId="1" xfId="5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right" vertical="center"/>
    </xf>
    <xf numFmtId="0" fontId="17" fillId="0" borderId="24" xfId="0" applyFont="1" applyBorder="1" applyAlignment="1">
      <alignment horizontal="right" vertical="center"/>
    </xf>
    <xf numFmtId="0" fontId="17" fillId="0" borderId="29" xfId="0" applyFont="1" applyBorder="1" applyAlignment="1">
      <alignment horizontal="right" vertical="center"/>
    </xf>
    <xf numFmtId="0" fontId="17" fillId="0" borderId="25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26" fillId="2" borderId="21" xfId="0" applyFont="1" applyFill="1" applyBorder="1" applyAlignment="1">
      <alignment horizontal="right" vertical="center"/>
    </xf>
    <xf numFmtId="0" fontId="26" fillId="2" borderId="12" xfId="0" applyFont="1" applyFill="1" applyBorder="1" applyAlignment="1">
      <alignment horizontal="right" vertical="center"/>
    </xf>
    <xf numFmtId="0" fontId="29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43" fontId="10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top" wrapText="1"/>
      <protection locked="0"/>
    </xf>
    <xf numFmtId="0" fontId="10" fillId="2" borderId="1" xfId="0" applyFont="1" applyFill="1" applyBorder="1" applyAlignment="1">
      <alignment horizontal="left" vertical="center" wrapText="1"/>
    </xf>
    <xf numFmtId="43" fontId="11" fillId="2" borderId="1" xfId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2" fillId="2" borderId="1" xfId="0" applyFont="1" applyFill="1" applyBorder="1" applyAlignment="1" applyProtection="1">
      <alignment horizontal="right" vertical="center" wrapText="1"/>
      <protection locked="0"/>
    </xf>
    <xf numFmtId="43" fontId="33" fillId="2" borderId="1" xfId="1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>
      <alignment horizontal="right"/>
    </xf>
    <xf numFmtId="0" fontId="16" fillId="0" borderId="7" xfId="0" applyFont="1" applyBorder="1" applyAlignment="1">
      <alignment horizontal="right"/>
    </xf>
    <xf numFmtId="0" fontId="16" fillId="0" borderId="8" xfId="0" applyFont="1" applyBorder="1" applyAlignment="1">
      <alignment horizontal="right"/>
    </xf>
    <xf numFmtId="0" fontId="16" fillId="0" borderId="6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4" fontId="1" fillId="2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6" fillId="2" borderId="23" xfId="0" applyFont="1" applyFill="1" applyBorder="1" applyAlignment="1">
      <alignment horizontal="right"/>
    </xf>
    <xf numFmtId="0" fontId="16" fillId="2" borderId="24" xfId="0" applyFont="1" applyFill="1" applyBorder="1" applyAlignment="1">
      <alignment horizontal="right"/>
    </xf>
    <xf numFmtId="0" fontId="16" fillId="2" borderId="11" xfId="0" applyFont="1" applyFill="1" applyBorder="1" applyAlignment="1">
      <alignment horizontal="right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right" vertical="center"/>
    </xf>
    <xf numFmtId="0" fontId="16" fillId="2" borderId="7" xfId="0" applyFont="1" applyFill="1" applyBorder="1" applyAlignment="1">
      <alignment horizontal="right" vertical="center"/>
    </xf>
    <xf numFmtId="0" fontId="16" fillId="2" borderId="8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43" fontId="3" fillId="2" borderId="2" xfId="1" applyNumberFormat="1" applyFont="1" applyFill="1" applyBorder="1" applyAlignment="1">
      <alignment horizontal="center" vertical="center"/>
    </xf>
    <xf numFmtId="43" fontId="3" fillId="2" borderId="3" xfId="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</cellXfs>
  <cellStyles count="6">
    <cellStyle name="Comma" xfId="1" builtinId="3"/>
    <cellStyle name="Currency" xfId="5" builtinId="4"/>
    <cellStyle name="Normal" xfId="0" builtinId="0"/>
    <cellStyle name="Normal 2" xfId="3"/>
    <cellStyle name="Normal 3" xfId="4"/>
    <cellStyle name="Normal 4" xfId="2"/>
  </cellStyles>
  <dxfs count="0"/>
  <tableStyles count="0" defaultTableStyle="TableStyleMedium2" defaultPivotStyle="PivotStyleLight16"/>
  <colors>
    <mruColors>
      <color rgb="FFFFFFCC"/>
      <color rgb="FFFFCCFF"/>
      <color rgb="FF00FFFF"/>
      <color rgb="FFFFCC99"/>
      <color rgb="FFFFCC00"/>
      <color rgb="FF99CCFF"/>
      <color rgb="FFFF99FF"/>
      <color rgb="FFFFFFFF"/>
      <color rgb="FFCC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Medium@4%20no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M12"/>
  <sheetViews>
    <sheetView tabSelected="1" workbookViewId="0">
      <selection sqref="A1:XFD1"/>
    </sheetView>
  </sheetViews>
  <sheetFormatPr defaultRowHeight="15" x14ac:dyDescent="0.25"/>
  <cols>
    <col min="1" max="1" width="25.5703125" customWidth="1"/>
    <col min="2" max="2" width="12.7109375" customWidth="1"/>
    <col min="3" max="3" width="10.85546875" customWidth="1"/>
    <col min="4" max="4" width="17.7109375" bestFit="1" customWidth="1"/>
    <col min="5" max="5" width="10.140625" bestFit="1" customWidth="1"/>
    <col min="6" max="6" width="13" customWidth="1"/>
    <col min="7" max="7" width="7" customWidth="1"/>
    <col min="8" max="8" width="15.7109375" bestFit="1" customWidth="1"/>
    <col min="9" max="9" width="19.28515625" bestFit="1" customWidth="1"/>
    <col min="10" max="10" width="13.140625" customWidth="1"/>
    <col min="11" max="11" width="5.140625" customWidth="1"/>
    <col min="12" max="12" width="18.7109375" bestFit="1" customWidth="1"/>
  </cols>
  <sheetData>
    <row r="1" spans="1:13" s="1" customFormat="1" ht="54" customHeight="1" x14ac:dyDescent="0.25">
      <c r="A1" s="170" t="s">
        <v>13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5"/>
    </row>
    <row r="2" spans="1:13" s="1" customFormat="1" ht="16.5" x14ac:dyDescent="0.25">
      <c r="A2" s="171" t="s">
        <v>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5"/>
    </row>
    <row r="3" spans="1:13" ht="15.75" thickBot="1" x14ac:dyDescent="0.3"/>
    <row r="4" spans="1:13" x14ac:dyDescent="0.25">
      <c r="A4" s="172" t="s">
        <v>182</v>
      </c>
      <c r="B4" s="173"/>
      <c r="C4" s="173"/>
      <c r="D4" s="174"/>
      <c r="E4" s="172" t="s">
        <v>187</v>
      </c>
      <c r="F4" s="173"/>
      <c r="G4" s="173"/>
      <c r="H4" s="174"/>
      <c r="I4" s="172" t="s">
        <v>191</v>
      </c>
      <c r="J4" s="173"/>
      <c r="K4" s="173"/>
      <c r="L4" s="174"/>
    </row>
    <row r="5" spans="1:13" s="4" customFormat="1" ht="30" x14ac:dyDescent="0.25">
      <c r="A5" s="36" t="s">
        <v>183</v>
      </c>
      <c r="B5" s="37" t="s">
        <v>2</v>
      </c>
      <c r="C5" s="38" t="s">
        <v>629</v>
      </c>
      <c r="D5" s="39" t="s">
        <v>185</v>
      </c>
      <c r="E5" s="40" t="s">
        <v>183</v>
      </c>
      <c r="F5" s="37" t="s">
        <v>2</v>
      </c>
      <c r="G5" s="41" t="s">
        <v>184</v>
      </c>
      <c r="H5" s="39" t="s">
        <v>185</v>
      </c>
      <c r="I5" s="36" t="s">
        <v>183</v>
      </c>
      <c r="J5" s="37" t="s">
        <v>2</v>
      </c>
      <c r="K5" s="41" t="s">
        <v>216</v>
      </c>
      <c r="L5" s="39" t="s">
        <v>185</v>
      </c>
    </row>
    <row r="6" spans="1:13" s="4" customFormat="1" ht="15.75" x14ac:dyDescent="0.25">
      <c r="A6" s="42" t="s">
        <v>628</v>
      </c>
      <c r="B6" s="43" t="s">
        <v>214</v>
      </c>
      <c r="C6" s="44">
        <v>107</v>
      </c>
      <c r="D6" s="45">
        <v>225609000</v>
      </c>
      <c r="E6" s="46" t="s">
        <v>188</v>
      </c>
      <c r="F6" s="43" t="s">
        <v>90</v>
      </c>
      <c r="G6" s="43">
        <v>1</v>
      </c>
      <c r="H6" s="45">
        <v>10000000</v>
      </c>
      <c r="I6" s="47" t="s">
        <v>192</v>
      </c>
      <c r="J6" s="43" t="s">
        <v>39</v>
      </c>
      <c r="K6" s="43">
        <v>4</v>
      </c>
      <c r="L6" s="45">
        <v>16600800</v>
      </c>
    </row>
    <row r="7" spans="1:13" s="4" customFormat="1" ht="15.75" x14ac:dyDescent="0.25">
      <c r="A7" s="47" t="s">
        <v>630</v>
      </c>
      <c r="B7" s="43" t="s">
        <v>214</v>
      </c>
      <c r="C7" s="44">
        <v>33</v>
      </c>
      <c r="D7" s="45">
        <v>247500000</v>
      </c>
      <c r="E7" s="46" t="s">
        <v>189</v>
      </c>
      <c r="F7" s="43" t="s">
        <v>88</v>
      </c>
      <c r="G7" s="43">
        <v>6</v>
      </c>
      <c r="H7" s="45">
        <v>3000000</v>
      </c>
      <c r="I7" s="47" t="s">
        <v>193</v>
      </c>
      <c r="J7" s="43" t="s">
        <v>237</v>
      </c>
      <c r="K7" s="43">
        <v>4</v>
      </c>
      <c r="L7" s="45">
        <v>124350426.14</v>
      </c>
    </row>
    <row r="8" spans="1:13" s="4" customFormat="1" ht="15.75" x14ac:dyDescent="0.25">
      <c r="A8" s="48" t="s">
        <v>631</v>
      </c>
      <c r="B8" s="49" t="s">
        <v>89</v>
      </c>
      <c r="C8" s="50">
        <v>7</v>
      </c>
      <c r="D8" s="51">
        <v>19600000</v>
      </c>
      <c r="E8" s="52" t="s">
        <v>190</v>
      </c>
      <c r="F8" s="53" t="s">
        <v>89</v>
      </c>
      <c r="G8" s="53">
        <v>1</v>
      </c>
      <c r="H8" s="51">
        <v>7000000</v>
      </c>
      <c r="I8" s="54" t="s">
        <v>194</v>
      </c>
      <c r="J8" s="49" t="s">
        <v>231</v>
      </c>
      <c r="K8" s="49">
        <v>20</v>
      </c>
      <c r="L8" s="51">
        <v>122962000</v>
      </c>
    </row>
    <row r="9" spans="1:13" s="4" customFormat="1" ht="15.75" customHeight="1" x14ac:dyDescent="0.25">
      <c r="A9" s="48" t="s">
        <v>264</v>
      </c>
      <c r="B9" s="49" t="s">
        <v>89</v>
      </c>
      <c r="C9" s="50">
        <v>16</v>
      </c>
      <c r="D9" s="55">
        <v>112000000</v>
      </c>
      <c r="E9" s="56"/>
      <c r="F9" s="164"/>
      <c r="G9" s="164"/>
      <c r="H9" s="164"/>
      <c r="I9" s="57"/>
      <c r="J9" s="57"/>
      <c r="K9" s="57"/>
      <c r="L9" s="58"/>
    </row>
    <row r="10" spans="1:13" ht="16.5" thickBot="1" x14ac:dyDescent="0.3">
      <c r="A10" s="54" t="s">
        <v>186</v>
      </c>
      <c r="B10" s="53" t="s">
        <v>89</v>
      </c>
      <c r="C10" s="59">
        <v>7</v>
      </c>
      <c r="D10" s="60">
        <v>178664828</v>
      </c>
      <c r="E10" s="61"/>
      <c r="F10" s="165"/>
      <c r="G10" s="165"/>
      <c r="H10" s="177"/>
      <c r="I10" s="62"/>
      <c r="J10" s="62"/>
      <c r="K10" s="62"/>
      <c r="L10" s="63"/>
    </row>
    <row r="11" spans="1:13" s="4" customFormat="1" ht="27.75" customHeight="1" thickBot="1" x14ac:dyDescent="0.3">
      <c r="A11" s="175"/>
      <c r="B11" s="176"/>
      <c r="C11" s="35">
        <f>SUM(C6:C10)</f>
        <v>170</v>
      </c>
      <c r="D11" s="34">
        <f>SUM(D6:D10)</f>
        <v>783373828</v>
      </c>
      <c r="E11" s="64"/>
      <c r="F11" s="65"/>
      <c r="G11" s="66">
        <v>8</v>
      </c>
      <c r="H11" s="67">
        <f>SUM(H6:H10)</f>
        <v>20000000</v>
      </c>
      <c r="I11" s="68"/>
      <c r="J11" s="68"/>
      <c r="K11" s="68"/>
      <c r="L11" s="69">
        <f>SUM(L6:L10)</f>
        <v>263913226.13999999</v>
      </c>
    </row>
    <row r="12" spans="1:13" ht="22.5" customHeight="1" thickBot="1" x14ac:dyDescent="0.3">
      <c r="A12" s="166" t="s">
        <v>103</v>
      </c>
      <c r="B12" s="167"/>
      <c r="C12" s="167"/>
      <c r="D12" s="167"/>
      <c r="E12" s="168"/>
      <c r="F12" s="168"/>
      <c r="G12" s="168"/>
      <c r="H12" s="168"/>
      <c r="I12" s="167"/>
      <c r="J12" s="167"/>
      <c r="K12" s="169"/>
      <c r="L12" s="70">
        <f>D11+H11+L11</f>
        <v>1067287054.14</v>
      </c>
    </row>
  </sheetData>
  <mergeCells count="10">
    <mergeCell ref="G9:G10"/>
    <mergeCell ref="A12:K12"/>
    <mergeCell ref="A1:L1"/>
    <mergeCell ref="A2:L2"/>
    <mergeCell ref="A4:D4"/>
    <mergeCell ref="A11:B11"/>
    <mergeCell ref="E4:H4"/>
    <mergeCell ref="I4:L4"/>
    <mergeCell ref="H9:H10"/>
    <mergeCell ref="F9:F10"/>
  </mergeCells>
  <pageMargins left="0.45" right="0.45" top="0.75" bottom="0.75" header="0.3" footer="0.3"/>
  <pageSetup paperSize="5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workbookViewId="0">
      <selection activeCell="C18" sqref="C18"/>
    </sheetView>
  </sheetViews>
  <sheetFormatPr defaultRowHeight="15" x14ac:dyDescent="0.25"/>
  <cols>
    <col min="1" max="1" width="3.5703125" bestFit="1" customWidth="1"/>
    <col min="2" max="2" width="21" customWidth="1"/>
    <col min="3" max="3" width="26.7109375" customWidth="1"/>
    <col min="4" max="4" width="36" customWidth="1"/>
    <col min="5" max="5" width="31" customWidth="1"/>
    <col min="6" max="6" width="10.7109375" customWidth="1"/>
  </cols>
  <sheetData>
    <row r="1" spans="1:13" s="1" customFormat="1" ht="54" customHeight="1" x14ac:dyDescent="0.25">
      <c r="A1" s="170" t="s">
        <v>13</v>
      </c>
      <c r="B1" s="170"/>
      <c r="C1" s="170"/>
      <c r="D1" s="170"/>
      <c r="E1" s="170"/>
      <c r="F1" s="170"/>
      <c r="G1" s="114"/>
      <c r="H1" s="114"/>
      <c r="I1" s="114"/>
      <c r="J1" s="114"/>
      <c r="K1" s="114"/>
      <c r="L1" s="114"/>
      <c r="M1" s="5"/>
    </row>
    <row r="2" spans="1:13" ht="15.75" x14ac:dyDescent="0.25">
      <c r="A2" s="178" t="s">
        <v>649</v>
      </c>
      <c r="B2" s="178"/>
      <c r="C2" s="178"/>
      <c r="D2" s="178"/>
      <c r="E2" s="178"/>
      <c r="F2" s="178"/>
    </row>
    <row r="4" spans="1:13" s="115" customFormat="1" x14ac:dyDescent="0.25">
      <c r="A4" s="24" t="s">
        <v>184</v>
      </c>
      <c r="B4" s="32" t="s">
        <v>645</v>
      </c>
      <c r="C4" s="24" t="s">
        <v>646</v>
      </c>
      <c r="D4" s="32" t="s">
        <v>647</v>
      </c>
      <c r="E4" s="32" t="s">
        <v>648</v>
      </c>
      <c r="F4" s="24" t="s">
        <v>265</v>
      </c>
    </row>
    <row r="5" spans="1:13" x14ac:dyDescent="0.25">
      <c r="A5" s="23">
        <v>1</v>
      </c>
      <c r="B5" s="28" t="s">
        <v>187</v>
      </c>
      <c r="C5" s="26">
        <f>Goods!I20</f>
        <v>20000000</v>
      </c>
      <c r="D5" s="27">
        <v>1600000</v>
      </c>
      <c r="E5" s="26">
        <f>SUM(C5:D5)</f>
        <v>21600000</v>
      </c>
      <c r="F5" s="11"/>
    </row>
    <row r="6" spans="1:13" x14ac:dyDescent="0.25">
      <c r="A6" s="23">
        <v>2</v>
      </c>
      <c r="B6" s="28" t="s">
        <v>650</v>
      </c>
      <c r="C6" s="29">
        <f>Works!I366</f>
        <v>783373828</v>
      </c>
      <c r="D6" s="27">
        <v>970000000</v>
      </c>
      <c r="E6" s="26">
        <f t="shared" ref="E6:E7" si="0">SUM(C6:D6)</f>
        <v>1753373828</v>
      </c>
      <c r="F6" s="11"/>
    </row>
    <row r="7" spans="1:13" x14ac:dyDescent="0.25">
      <c r="A7" s="23">
        <v>3</v>
      </c>
      <c r="B7" s="28" t="s">
        <v>191</v>
      </c>
      <c r="C7" s="29">
        <f>Service!I61</f>
        <v>263913226.13999999</v>
      </c>
      <c r="D7" s="27">
        <v>177000000</v>
      </c>
      <c r="E7" s="26">
        <f t="shared" si="0"/>
        <v>440913226.13999999</v>
      </c>
      <c r="F7" s="11"/>
    </row>
    <row r="8" spans="1:13" x14ac:dyDescent="0.25">
      <c r="A8" s="11"/>
      <c r="B8" s="116" t="s">
        <v>651</v>
      </c>
      <c r="C8" s="31">
        <f>SUM(C5:C7)</f>
        <v>1067287054.14</v>
      </c>
      <c r="D8" s="30">
        <f>SUM(D5:D7)</f>
        <v>1148600000</v>
      </c>
      <c r="E8" s="31">
        <f>SUM(E5:E7)</f>
        <v>2215887054.1399999</v>
      </c>
      <c r="F8" s="11"/>
    </row>
  </sheetData>
  <mergeCells count="2">
    <mergeCell ref="A2:F2"/>
    <mergeCell ref="A1:F1"/>
  </mergeCells>
  <pageMargins left="1.45" right="0.7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S383"/>
  <sheetViews>
    <sheetView showRuler="0" topLeftCell="A4" zoomScale="85" zoomScaleNormal="85" zoomScaleSheetLayoutView="86" workbookViewId="0">
      <selection activeCell="B6" sqref="B6:B7"/>
    </sheetView>
  </sheetViews>
  <sheetFormatPr defaultColWidth="9.140625" defaultRowHeight="30.75" customHeight="1" x14ac:dyDescent="0.25"/>
  <cols>
    <col min="1" max="1" width="4.28515625" style="9" customWidth="1"/>
    <col min="2" max="2" width="26.140625" style="5" customWidth="1"/>
    <col min="3" max="3" width="43.42578125" style="5" customWidth="1"/>
    <col min="4" max="4" width="4.5703125" style="5" bestFit="1" customWidth="1"/>
    <col min="5" max="5" width="9.5703125" style="5" customWidth="1"/>
    <col min="6" max="6" width="11.5703125" style="5" customWidth="1"/>
    <col min="7" max="7" width="10.28515625" style="5" customWidth="1"/>
    <col min="8" max="8" width="12.140625" style="5" customWidth="1"/>
    <col min="9" max="9" width="21.5703125" style="5" customWidth="1"/>
    <col min="10" max="10" width="10.140625" style="5" customWidth="1"/>
    <col min="11" max="11" width="9" style="5" customWidth="1"/>
    <col min="12" max="12" width="9.140625" style="5" customWidth="1"/>
    <col min="13" max="13" width="8.85546875" style="5" bestFit="1" customWidth="1"/>
    <col min="14" max="14" width="9.7109375" style="5" bestFit="1" customWidth="1"/>
    <col min="15" max="15" width="9" style="5" bestFit="1" customWidth="1"/>
    <col min="16" max="16" width="8.140625" style="5" customWidth="1"/>
    <col min="17" max="17" width="9.42578125" style="5" bestFit="1" customWidth="1"/>
    <col min="18" max="18" width="12.28515625" style="5" bestFit="1" customWidth="1"/>
    <col min="19" max="19" width="12.7109375" style="5" bestFit="1" customWidth="1"/>
    <col min="20" max="16384" width="9.140625" style="1"/>
  </cols>
  <sheetData>
    <row r="1" spans="1:19" ht="69.75" customHeight="1" x14ac:dyDescent="0.25">
      <c r="A1" s="187" t="s">
        <v>380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</row>
    <row r="2" spans="1:19" s="12" customFormat="1" ht="18.75" x14ac:dyDescent="0.25">
      <c r="A2" s="188" t="s">
        <v>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</row>
    <row r="3" spans="1:19" ht="15" x14ac:dyDescent="0.25">
      <c r="A3" s="189" t="s">
        <v>11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</row>
    <row r="4" spans="1:19" s="25" customFormat="1" ht="15" x14ac:dyDescent="0.25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</row>
    <row r="5" spans="1:19" s="72" customFormat="1" ht="60.75" customHeight="1" x14ac:dyDescent="0.25">
      <c r="A5" s="140" t="s">
        <v>0</v>
      </c>
      <c r="B5" s="140" t="s">
        <v>104</v>
      </c>
      <c r="C5" s="140" t="s">
        <v>1</v>
      </c>
      <c r="D5" s="140" t="s">
        <v>105</v>
      </c>
      <c r="E5" s="140" t="s">
        <v>68</v>
      </c>
      <c r="F5" s="140" t="s">
        <v>106</v>
      </c>
      <c r="G5" s="140" t="s">
        <v>107</v>
      </c>
      <c r="H5" s="140" t="s">
        <v>71</v>
      </c>
      <c r="I5" s="140" t="s">
        <v>109</v>
      </c>
      <c r="J5" s="140" t="s">
        <v>78</v>
      </c>
      <c r="K5" s="140" t="s">
        <v>110</v>
      </c>
      <c r="L5" s="140" t="s">
        <v>284</v>
      </c>
      <c r="M5" s="140" t="s">
        <v>111</v>
      </c>
      <c r="N5" s="140" t="s">
        <v>74</v>
      </c>
      <c r="O5" s="140" t="s">
        <v>112</v>
      </c>
      <c r="P5" s="140" t="s">
        <v>113</v>
      </c>
      <c r="Q5" s="140" t="s">
        <v>76</v>
      </c>
      <c r="R5" s="140" t="s">
        <v>285</v>
      </c>
      <c r="S5" s="140" t="s">
        <v>114</v>
      </c>
    </row>
    <row r="6" spans="1:19" s="19" customFormat="1" ht="15" x14ac:dyDescent="0.25">
      <c r="A6" s="180">
        <v>1</v>
      </c>
      <c r="B6" s="179" t="s">
        <v>323</v>
      </c>
      <c r="C6" s="179" t="s">
        <v>330</v>
      </c>
      <c r="D6" s="181" t="s">
        <v>82</v>
      </c>
      <c r="E6" s="181">
        <v>1</v>
      </c>
      <c r="F6" s="180" t="s">
        <v>214</v>
      </c>
      <c r="G6" s="180" t="s">
        <v>654</v>
      </c>
      <c r="H6" s="183" t="s">
        <v>6</v>
      </c>
      <c r="I6" s="182">
        <v>2090000</v>
      </c>
      <c r="J6" s="73" t="s">
        <v>5</v>
      </c>
      <c r="K6" s="73" t="s">
        <v>28</v>
      </c>
      <c r="L6" s="73" t="s">
        <v>28</v>
      </c>
      <c r="M6" s="74" t="s">
        <v>28</v>
      </c>
      <c r="N6" s="74" t="s">
        <v>287</v>
      </c>
      <c r="O6" s="74" t="s">
        <v>287</v>
      </c>
      <c r="P6" s="74" t="s">
        <v>28</v>
      </c>
      <c r="Q6" s="74" t="s">
        <v>332</v>
      </c>
      <c r="R6" s="74" t="s">
        <v>333</v>
      </c>
      <c r="S6" s="74" t="s">
        <v>203</v>
      </c>
    </row>
    <row r="7" spans="1:19" s="2" customFormat="1" ht="15" x14ac:dyDescent="0.25">
      <c r="A7" s="180"/>
      <c r="B7" s="179"/>
      <c r="C7" s="179"/>
      <c r="D7" s="181"/>
      <c r="E7" s="181"/>
      <c r="F7" s="180"/>
      <c r="G7" s="180"/>
      <c r="H7" s="183"/>
      <c r="I7" s="182"/>
      <c r="J7" s="73" t="s">
        <v>3</v>
      </c>
      <c r="K7" s="75"/>
      <c r="L7" s="75"/>
      <c r="M7" s="76"/>
      <c r="N7" s="76"/>
      <c r="O7" s="75"/>
      <c r="P7" s="76"/>
      <c r="Q7" s="76"/>
      <c r="R7" s="76"/>
      <c r="S7" s="77"/>
    </row>
    <row r="8" spans="1:19" s="2" customFormat="1" ht="15" x14ac:dyDescent="0.25">
      <c r="A8" s="180">
        <v>2</v>
      </c>
      <c r="B8" s="179" t="s">
        <v>324</v>
      </c>
      <c r="C8" s="179" t="s">
        <v>330</v>
      </c>
      <c r="D8" s="181" t="s">
        <v>82</v>
      </c>
      <c r="E8" s="181">
        <v>2</v>
      </c>
      <c r="F8" s="180" t="s">
        <v>214</v>
      </c>
      <c r="G8" s="180" t="s">
        <v>654</v>
      </c>
      <c r="H8" s="183" t="s">
        <v>6</v>
      </c>
      <c r="I8" s="182">
        <v>2090000</v>
      </c>
      <c r="J8" s="73" t="s">
        <v>5</v>
      </c>
      <c r="K8" s="73" t="s">
        <v>28</v>
      </c>
      <c r="L8" s="73" t="s">
        <v>28</v>
      </c>
      <c r="M8" s="74" t="s">
        <v>28</v>
      </c>
      <c r="N8" s="74" t="s">
        <v>287</v>
      </c>
      <c r="O8" s="74" t="s">
        <v>287</v>
      </c>
      <c r="P8" s="74" t="s">
        <v>28</v>
      </c>
      <c r="Q8" s="74" t="s">
        <v>332</v>
      </c>
      <c r="R8" s="74" t="s">
        <v>333</v>
      </c>
      <c r="S8" s="74" t="s">
        <v>203</v>
      </c>
    </row>
    <row r="9" spans="1:19" s="2" customFormat="1" ht="15" x14ac:dyDescent="0.25">
      <c r="A9" s="180"/>
      <c r="B9" s="179"/>
      <c r="C9" s="179"/>
      <c r="D9" s="181"/>
      <c r="E9" s="181"/>
      <c r="F9" s="180"/>
      <c r="G9" s="180"/>
      <c r="H9" s="183"/>
      <c r="I9" s="182"/>
      <c r="J9" s="73" t="s">
        <v>3</v>
      </c>
      <c r="K9" s="75"/>
      <c r="L9" s="75"/>
      <c r="M9" s="76"/>
      <c r="N9" s="76"/>
      <c r="O9" s="75"/>
      <c r="P9" s="76"/>
      <c r="Q9" s="76"/>
      <c r="R9" s="76"/>
      <c r="S9" s="77"/>
    </row>
    <row r="10" spans="1:19" s="2" customFormat="1" ht="15" x14ac:dyDescent="0.25">
      <c r="A10" s="180">
        <v>3</v>
      </c>
      <c r="B10" s="179" t="s">
        <v>327</v>
      </c>
      <c r="C10" s="179" t="s">
        <v>330</v>
      </c>
      <c r="D10" s="181" t="s">
        <v>82</v>
      </c>
      <c r="E10" s="181">
        <v>3</v>
      </c>
      <c r="F10" s="180" t="s">
        <v>214</v>
      </c>
      <c r="G10" s="180" t="s">
        <v>654</v>
      </c>
      <c r="H10" s="183" t="s">
        <v>6</v>
      </c>
      <c r="I10" s="182">
        <v>2090000</v>
      </c>
      <c r="J10" s="73" t="s">
        <v>5</v>
      </c>
      <c r="K10" s="73" t="s">
        <v>28</v>
      </c>
      <c r="L10" s="73" t="s">
        <v>28</v>
      </c>
      <c r="M10" s="74" t="s">
        <v>28</v>
      </c>
      <c r="N10" s="74" t="s">
        <v>287</v>
      </c>
      <c r="O10" s="74" t="s">
        <v>287</v>
      </c>
      <c r="P10" s="74" t="s">
        <v>28</v>
      </c>
      <c r="Q10" s="74" t="s">
        <v>332</v>
      </c>
      <c r="R10" s="74" t="s">
        <v>333</v>
      </c>
      <c r="S10" s="74" t="s">
        <v>203</v>
      </c>
    </row>
    <row r="11" spans="1:19" s="2" customFormat="1" ht="16.5" customHeight="1" x14ac:dyDescent="0.25">
      <c r="A11" s="180"/>
      <c r="B11" s="179"/>
      <c r="C11" s="179"/>
      <c r="D11" s="181"/>
      <c r="E11" s="181"/>
      <c r="F11" s="180"/>
      <c r="G11" s="180"/>
      <c r="H11" s="183"/>
      <c r="I11" s="182"/>
      <c r="J11" s="73" t="s">
        <v>3</v>
      </c>
      <c r="K11" s="75"/>
      <c r="L11" s="75"/>
      <c r="M11" s="76"/>
      <c r="N11" s="76"/>
      <c r="O11" s="75"/>
      <c r="P11" s="76"/>
      <c r="Q11" s="76"/>
      <c r="R11" s="76"/>
      <c r="S11" s="77"/>
    </row>
    <row r="12" spans="1:19" s="2" customFormat="1" ht="15" x14ac:dyDescent="0.25">
      <c r="A12" s="180">
        <v>4</v>
      </c>
      <c r="B12" s="179" t="s">
        <v>328</v>
      </c>
      <c r="C12" s="179" t="s">
        <v>394</v>
      </c>
      <c r="D12" s="181" t="s">
        <v>82</v>
      </c>
      <c r="E12" s="181">
        <v>1</v>
      </c>
      <c r="F12" s="180" t="s">
        <v>214</v>
      </c>
      <c r="G12" s="180" t="s">
        <v>654</v>
      </c>
      <c r="H12" s="183" t="s">
        <v>6</v>
      </c>
      <c r="I12" s="182">
        <v>2090000</v>
      </c>
      <c r="J12" s="73" t="s">
        <v>5</v>
      </c>
      <c r="K12" s="73" t="s">
        <v>28</v>
      </c>
      <c r="L12" s="73" t="s">
        <v>28</v>
      </c>
      <c r="M12" s="74" t="s">
        <v>28</v>
      </c>
      <c r="N12" s="74" t="s">
        <v>288</v>
      </c>
      <c r="O12" s="74" t="s">
        <v>288</v>
      </c>
      <c r="P12" s="74" t="s">
        <v>28</v>
      </c>
      <c r="Q12" s="74" t="s">
        <v>140</v>
      </c>
      <c r="R12" s="74" t="s">
        <v>333</v>
      </c>
      <c r="S12" s="74" t="s">
        <v>204</v>
      </c>
    </row>
    <row r="13" spans="1:19" s="2" customFormat="1" ht="15.75" customHeight="1" x14ac:dyDescent="0.25">
      <c r="A13" s="180"/>
      <c r="B13" s="179"/>
      <c r="C13" s="179"/>
      <c r="D13" s="181"/>
      <c r="E13" s="181"/>
      <c r="F13" s="180"/>
      <c r="G13" s="180"/>
      <c r="H13" s="183"/>
      <c r="I13" s="182"/>
      <c r="J13" s="73" t="s">
        <v>3</v>
      </c>
      <c r="K13" s="75"/>
      <c r="L13" s="75"/>
      <c r="M13" s="76"/>
      <c r="N13" s="76"/>
      <c r="O13" s="75"/>
      <c r="P13" s="76"/>
      <c r="Q13" s="76"/>
      <c r="R13" s="76"/>
      <c r="S13" s="77"/>
    </row>
    <row r="14" spans="1:19" s="2" customFormat="1" ht="15" customHeight="1" x14ac:dyDescent="0.25">
      <c r="A14" s="180">
        <v>5</v>
      </c>
      <c r="B14" s="179" t="s">
        <v>329</v>
      </c>
      <c r="C14" s="179" t="s">
        <v>394</v>
      </c>
      <c r="D14" s="181" t="s">
        <v>82</v>
      </c>
      <c r="E14" s="181">
        <v>1</v>
      </c>
      <c r="F14" s="180" t="s">
        <v>214</v>
      </c>
      <c r="G14" s="180" t="s">
        <v>654</v>
      </c>
      <c r="H14" s="183" t="s">
        <v>6</v>
      </c>
      <c r="I14" s="182">
        <v>2090000</v>
      </c>
      <c r="J14" s="73" t="s">
        <v>5</v>
      </c>
      <c r="K14" s="73" t="s">
        <v>28</v>
      </c>
      <c r="L14" s="73" t="s">
        <v>28</v>
      </c>
      <c r="M14" s="74" t="s">
        <v>28</v>
      </c>
      <c r="N14" s="74" t="s">
        <v>288</v>
      </c>
      <c r="O14" s="74" t="s">
        <v>288</v>
      </c>
      <c r="P14" s="74" t="s">
        <v>28</v>
      </c>
      <c r="Q14" s="74" t="s">
        <v>140</v>
      </c>
      <c r="R14" s="74" t="s">
        <v>333</v>
      </c>
      <c r="S14" s="74" t="s">
        <v>204</v>
      </c>
    </row>
    <row r="15" spans="1:19" s="2" customFormat="1" ht="15" x14ac:dyDescent="0.25">
      <c r="A15" s="180"/>
      <c r="B15" s="179"/>
      <c r="C15" s="179"/>
      <c r="D15" s="181"/>
      <c r="E15" s="181"/>
      <c r="F15" s="180"/>
      <c r="G15" s="180"/>
      <c r="H15" s="183"/>
      <c r="I15" s="182"/>
      <c r="J15" s="73" t="s">
        <v>3</v>
      </c>
      <c r="K15" s="75"/>
      <c r="L15" s="75"/>
      <c r="M15" s="76"/>
      <c r="N15" s="76"/>
      <c r="O15" s="75"/>
      <c r="P15" s="76"/>
      <c r="Q15" s="76"/>
      <c r="R15" s="76"/>
      <c r="S15" s="77"/>
    </row>
    <row r="16" spans="1:19" s="2" customFormat="1" ht="31.5" customHeight="1" x14ac:dyDescent="0.25">
      <c r="A16" s="149">
        <v>6</v>
      </c>
      <c r="B16" s="123" t="s">
        <v>331</v>
      </c>
      <c r="C16" s="123" t="s">
        <v>394</v>
      </c>
      <c r="D16" s="123" t="s">
        <v>82</v>
      </c>
      <c r="E16" s="123">
        <v>1</v>
      </c>
      <c r="F16" s="124" t="s">
        <v>214</v>
      </c>
      <c r="G16" s="147" t="s">
        <v>654</v>
      </c>
      <c r="H16" s="124" t="s">
        <v>6</v>
      </c>
      <c r="I16" s="126">
        <v>2090000</v>
      </c>
      <c r="J16" s="119" t="s">
        <v>5</v>
      </c>
      <c r="K16" s="73" t="s">
        <v>28</v>
      </c>
      <c r="L16" s="73" t="s">
        <v>28</v>
      </c>
      <c r="M16" s="74" t="s">
        <v>28</v>
      </c>
      <c r="N16" s="74" t="s">
        <v>288</v>
      </c>
      <c r="O16" s="74" t="s">
        <v>288</v>
      </c>
      <c r="P16" s="74" t="s">
        <v>28</v>
      </c>
      <c r="Q16" s="74" t="s">
        <v>140</v>
      </c>
      <c r="R16" s="74" t="s">
        <v>333</v>
      </c>
      <c r="S16" s="74" t="s">
        <v>204</v>
      </c>
    </row>
    <row r="17" spans="1:19" s="2" customFormat="1" ht="17.25" customHeight="1" x14ac:dyDescent="0.25">
      <c r="A17" s="138"/>
      <c r="B17" s="128"/>
      <c r="C17" s="128"/>
      <c r="D17" s="128"/>
      <c r="E17" s="128"/>
      <c r="F17" s="138"/>
      <c r="G17" s="138"/>
      <c r="H17" s="129" t="s">
        <v>652</v>
      </c>
      <c r="I17" s="137">
        <f>SUM(I6:I16)</f>
        <v>12540000</v>
      </c>
      <c r="J17" s="139"/>
      <c r="K17" s="131"/>
      <c r="L17" s="131"/>
      <c r="M17" s="134"/>
      <c r="N17" s="134"/>
      <c r="O17" s="134"/>
      <c r="P17" s="134"/>
      <c r="Q17" s="134"/>
      <c r="R17" s="134"/>
      <c r="S17" s="134"/>
    </row>
    <row r="18" spans="1:19" s="2" customFormat="1" ht="15" customHeight="1" x14ac:dyDescent="0.25">
      <c r="A18" s="180">
        <v>7</v>
      </c>
      <c r="B18" s="179" t="s">
        <v>334</v>
      </c>
      <c r="C18" s="184" t="s">
        <v>393</v>
      </c>
      <c r="D18" s="181" t="s">
        <v>82</v>
      </c>
      <c r="E18" s="181">
        <v>1</v>
      </c>
      <c r="F18" s="180" t="s">
        <v>214</v>
      </c>
      <c r="G18" s="180" t="s">
        <v>654</v>
      </c>
      <c r="H18" s="183" t="s">
        <v>6</v>
      </c>
      <c r="I18" s="182">
        <v>2090000</v>
      </c>
      <c r="J18" s="121" t="s">
        <v>5</v>
      </c>
      <c r="K18" s="121" t="s">
        <v>28</v>
      </c>
      <c r="L18" s="121" t="s">
        <v>28</v>
      </c>
      <c r="M18" s="122" t="s">
        <v>28</v>
      </c>
      <c r="N18" s="122" t="s">
        <v>289</v>
      </c>
      <c r="O18" s="122" t="s">
        <v>289</v>
      </c>
      <c r="P18" s="122" t="s">
        <v>28</v>
      </c>
      <c r="Q18" s="122" t="s">
        <v>337</v>
      </c>
      <c r="R18" s="122" t="s">
        <v>333</v>
      </c>
      <c r="S18" s="122" t="s">
        <v>17</v>
      </c>
    </row>
    <row r="19" spans="1:19" s="2" customFormat="1" ht="15" x14ac:dyDescent="0.25">
      <c r="A19" s="180"/>
      <c r="B19" s="179"/>
      <c r="C19" s="184"/>
      <c r="D19" s="181"/>
      <c r="E19" s="181"/>
      <c r="F19" s="180"/>
      <c r="G19" s="180"/>
      <c r="H19" s="183"/>
      <c r="I19" s="182"/>
      <c r="J19" s="73" t="s">
        <v>3</v>
      </c>
      <c r="K19" s="75"/>
      <c r="L19" s="75"/>
      <c r="M19" s="76"/>
      <c r="N19" s="76"/>
      <c r="O19" s="75"/>
      <c r="P19" s="76"/>
      <c r="Q19" s="76"/>
      <c r="R19" s="76"/>
      <c r="S19" s="77"/>
    </row>
    <row r="20" spans="1:19" s="2" customFormat="1" ht="15" customHeight="1" x14ac:dyDescent="0.25">
      <c r="A20" s="180">
        <v>8</v>
      </c>
      <c r="B20" s="179" t="s">
        <v>335</v>
      </c>
      <c r="C20" s="184" t="s">
        <v>393</v>
      </c>
      <c r="D20" s="181" t="s">
        <v>82</v>
      </c>
      <c r="E20" s="181">
        <v>1</v>
      </c>
      <c r="F20" s="180" t="s">
        <v>214</v>
      </c>
      <c r="G20" s="180" t="s">
        <v>654</v>
      </c>
      <c r="H20" s="183" t="s">
        <v>6</v>
      </c>
      <c r="I20" s="182">
        <v>2090000</v>
      </c>
      <c r="J20" s="73" t="s">
        <v>5</v>
      </c>
      <c r="K20" s="73" t="s">
        <v>28</v>
      </c>
      <c r="L20" s="73" t="s">
        <v>28</v>
      </c>
      <c r="M20" s="74" t="s">
        <v>28</v>
      </c>
      <c r="N20" s="74" t="s">
        <v>289</v>
      </c>
      <c r="O20" s="74" t="s">
        <v>289</v>
      </c>
      <c r="P20" s="74" t="s">
        <v>28</v>
      </c>
      <c r="Q20" s="74" t="s">
        <v>337</v>
      </c>
      <c r="R20" s="74" t="s">
        <v>333</v>
      </c>
      <c r="S20" s="74" t="s">
        <v>17</v>
      </c>
    </row>
    <row r="21" spans="1:19" s="2" customFormat="1" ht="15" x14ac:dyDescent="0.25">
      <c r="A21" s="180"/>
      <c r="B21" s="179"/>
      <c r="C21" s="184"/>
      <c r="D21" s="181"/>
      <c r="E21" s="181"/>
      <c r="F21" s="180"/>
      <c r="G21" s="180"/>
      <c r="H21" s="183"/>
      <c r="I21" s="182"/>
      <c r="J21" s="73" t="s">
        <v>3</v>
      </c>
      <c r="K21" s="75"/>
      <c r="L21" s="75"/>
      <c r="M21" s="76"/>
      <c r="N21" s="76"/>
      <c r="O21" s="75"/>
      <c r="P21" s="76"/>
      <c r="Q21" s="76"/>
      <c r="R21" s="76"/>
      <c r="S21" s="77"/>
    </row>
    <row r="22" spans="1:19" s="2" customFormat="1" ht="15" customHeight="1" x14ac:dyDescent="0.25">
      <c r="A22" s="180">
        <v>9</v>
      </c>
      <c r="B22" s="179" t="s">
        <v>336</v>
      </c>
      <c r="C22" s="184" t="s">
        <v>393</v>
      </c>
      <c r="D22" s="181" t="s">
        <v>82</v>
      </c>
      <c r="E22" s="181">
        <v>1</v>
      </c>
      <c r="F22" s="180" t="s">
        <v>214</v>
      </c>
      <c r="G22" s="180" t="s">
        <v>654</v>
      </c>
      <c r="H22" s="183" t="s">
        <v>6</v>
      </c>
      <c r="I22" s="182">
        <v>2090000</v>
      </c>
      <c r="J22" s="73" t="s">
        <v>5</v>
      </c>
      <c r="K22" s="73" t="s">
        <v>28</v>
      </c>
      <c r="L22" s="73" t="s">
        <v>28</v>
      </c>
      <c r="M22" s="74" t="s">
        <v>28</v>
      </c>
      <c r="N22" s="74" t="s">
        <v>289</v>
      </c>
      <c r="O22" s="74" t="s">
        <v>289</v>
      </c>
      <c r="P22" s="74" t="s">
        <v>28</v>
      </c>
      <c r="Q22" s="74" t="s">
        <v>337</v>
      </c>
      <c r="R22" s="74" t="s">
        <v>333</v>
      </c>
      <c r="S22" s="74" t="s">
        <v>17</v>
      </c>
    </row>
    <row r="23" spans="1:19" s="2" customFormat="1" ht="15" x14ac:dyDescent="0.25">
      <c r="A23" s="180"/>
      <c r="B23" s="179"/>
      <c r="C23" s="184"/>
      <c r="D23" s="181"/>
      <c r="E23" s="181"/>
      <c r="F23" s="180"/>
      <c r="G23" s="180"/>
      <c r="H23" s="183"/>
      <c r="I23" s="182"/>
      <c r="J23" s="73" t="s">
        <v>3</v>
      </c>
      <c r="K23" s="75"/>
      <c r="L23" s="75"/>
      <c r="M23" s="76"/>
      <c r="N23" s="76"/>
      <c r="O23" s="75"/>
      <c r="P23" s="76"/>
      <c r="Q23" s="76"/>
      <c r="R23" s="76"/>
      <c r="S23" s="77"/>
    </row>
    <row r="24" spans="1:19" s="2" customFormat="1" ht="15" customHeight="1" x14ac:dyDescent="0.25">
      <c r="A24" s="180">
        <v>10</v>
      </c>
      <c r="B24" s="179" t="s">
        <v>338</v>
      </c>
      <c r="C24" s="184" t="s">
        <v>392</v>
      </c>
      <c r="D24" s="181" t="s">
        <v>82</v>
      </c>
      <c r="E24" s="181">
        <v>1</v>
      </c>
      <c r="F24" s="180" t="s">
        <v>214</v>
      </c>
      <c r="G24" s="180" t="s">
        <v>654</v>
      </c>
      <c r="H24" s="183" t="s">
        <v>6</v>
      </c>
      <c r="I24" s="182">
        <v>2090000</v>
      </c>
      <c r="J24" s="73" t="s">
        <v>5</v>
      </c>
      <c r="K24" s="73" t="s">
        <v>28</v>
      </c>
      <c r="L24" s="73" t="s">
        <v>28</v>
      </c>
      <c r="M24" s="74" t="s">
        <v>28</v>
      </c>
      <c r="N24" s="74" t="s">
        <v>341</v>
      </c>
      <c r="O24" s="74" t="s">
        <v>341</v>
      </c>
      <c r="P24" s="74" t="s">
        <v>28</v>
      </c>
      <c r="Q24" s="74" t="s">
        <v>343</v>
      </c>
      <c r="R24" s="74" t="s">
        <v>333</v>
      </c>
      <c r="S24" s="74" t="s">
        <v>342</v>
      </c>
    </row>
    <row r="25" spans="1:19" s="2" customFormat="1" ht="15" x14ac:dyDescent="0.25">
      <c r="A25" s="180"/>
      <c r="B25" s="179"/>
      <c r="C25" s="184"/>
      <c r="D25" s="181"/>
      <c r="E25" s="181"/>
      <c r="F25" s="180"/>
      <c r="G25" s="180"/>
      <c r="H25" s="183"/>
      <c r="I25" s="182"/>
      <c r="J25" s="73" t="s">
        <v>3</v>
      </c>
      <c r="K25" s="75"/>
      <c r="L25" s="75"/>
      <c r="M25" s="76"/>
      <c r="N25" s="76"/>
      <c r="O25" s="75"/>
      <c r="P25" s="76"/>
      <c r="Q25" s="76"/>
      <c r="R25" s="76"/>
      <c r="S25" s="77"/>
    </row>
    <row r="26" spans="1:19" s="2" customFormat="1" ht="15" customHeight="1" x14ac:dyDescent="0.25">
      <c r="A26" s="180">
        <v>11</v>
      </c>
      <c r="B26" s="179" t="s">
        <v>339</v>
      </c>
      <c r="C26" s="184" t="s">
        <v>392</v>
      </c>
      <c r="D26" s="181" t="s">
        <v>82</v>
      </c>
      <c r="E26" s="181">
        <v>1</v>
      </c>
      <c r="F26" s="180" t="s">
        <v>214</v>
      </c>
      <c r="G26" s="180" t="s">
        <v>654</v>
      </c>
      <c r="H26" s="183" t="s">
        <v>6</v>
      </c>
      <c r="I26" s="182">
        <v>2090000</v>
      </c>
      <c r="J26" s="73" t="s">
        <v>5</v>
      </c>
      <c r="K26" s="73" t="s">
        <v>28</v>
      </c>
      <c r="L26" s="73" t="s">
        <v>28</v>
      </c>
      <c r="M26" s="74" t="s">
        <v>28</v>
      </c>
      <c r="N26" s="74" t="s">
        <v>341</v>
      </c>
      <c r="O26" s="74" t="s">
        <v>341</v>
      </c>
      <c r="P26" s="74" t="s">
        <v>28</v>
      </c>
      <c r="Q26" s="74" t="s">
        <v>343</v>
      </c>
      <c r="R26" s="74" t="s">
        <v>333</v>
      </c>
      <c r="S26" s="74" t="s">
        <v>342</v>
      </c>
    </row>
    <row r="27" spans="1:19" s="2" customFormat="1" ht="15" x14ac:dyDescent="0.25">
      <c r="A27" s="180"/>
      <c r="B27" s="179"/>
      <c r="C27" s="184"/>
      <c r="D27" s="181"/>
      <c r="E27" s="181"/>
      <c r="F27" s="180"/>
      <c r="G27" s="180"/>
      <c r="H27" s="183"/>
      <c r="I27" s="182"/>
      <c r="J27" s="73" t="s">
        <v>3</v>
      </c>
      <c r="K27" s="75"/>
      <c r="L27" s="75"/>
      <c r="M27" s="76"/>
      <c r="N27" s="76"/>
      <c r="O27" s="75"/>
      <c r="P27" s="76"/>
      <c r="Q27" s="76"/>
      <c r="R27" s="76"/>
      <c r="S27" s="77"/>
    </row>
    <row r="28" spans="1:19" s="19" customFormat="1" ht="15" customHeight="1" x14ac:dyDescent="0.25">
      <c r="A28" s="180">
        <v>12</v>
      </c>
      <c r="B28" s="179" t="s">
        <v>340</v>
      </c>
      <c r="C28" s="184" t="s">
        <v>392</v>
      </c>
      <c r="D28" s="181" t="s">
        <v>82</v>
      </c>
      <c r="E28" s="181">
        <v>1</v>
      </c>
      <c r="F28" s="180" t="s">
        <v>214</v>
      </c>
      <c r="G28" s="180" t="s">
        <v>654</v>
      </c>
      <c r="H28" s="183" t="s">
        <v>6</v>
      </c>
      <c r="I28" s="182">
        <v>2090000</v>
      </c>
      <c r="J28" s="73" t="s">
        <v>5</v>
      </c>
      <c r="K28" s="73" t="s">
        <v>28</v>
      </c>
      <c r="L28" s="73" t="s">
        <v>28</v>
      </c>
      <c r="M28" s="74" t="s">
        <v>28</v>
      </c>
      <c r="N28" s="74" t="s">
        <v>341</v>
      </c>
      <c r="O28" s="74" t="s">
        <v>341</v>
      </c>
      <c r="P28" s="74" t="s">
        <v>28</v>
      </c>
      <c r="Q28" s="74" t="s">
        <v>343</v>
      </c>
      <c r="R28" s="74" t="s">
        <v>333</v>
      </c>
      <c r="S28" s="74" t="s">
        <v>342</v>
      </c>
    </row>
    <row r="29" spans="1:19" s="2" customFormat="1" ht="15" x14ac:dyDescent="0.25">
      <c r="A29" s="180"/>
      <c r="B29" s="179"/>
      <c r="C29" s="184"/>
      <c r="D29" s="181"/>
      <c r="E29" s="181"/>
      <c r="F29" s="180"/>
      <c r="G29" s="180"/>
      <c r="H29" s="183"/>
      <c r="I29" s="182"/>
      <c r="J29" s="73" t="s">
        <v>3</v>
      </c>
      <c r="K29" s="75"/>
      <c r="L29" s="75"/>
      <c r="M29" s="76"/>
      <c r="N29" s="76"/>
      <c r="O29" s="75"/>
      <c r="P29" s="76"/>
      <c r="Q29" s="76"/>
      <c r="R29" s="76"/>
      <c r="S29" s="77"/>
    </row>
    <row r="30" spans="1:19" s="2" customFormat="1" ht="15" customHeight="1" x14ac:dyDescent="0.25">
      <c r="A30" s="180">
        <v>13</v>
      </c>
      <c r="B30" s="179" t="s">
        <v>344</v>
      </c>
      <c r="C30" s="185" t="s">
        <v>391</v>
      </c>
      <c r="D30" s="181" t="s">
        <v>82</v>
      </c>
      <c r="E30" s="181">
        <v>1</v>
      </c>
      <c r="F30" s="180" t="s">
        <v>214</v>
      </c>
      <c r="G30" s="180" t="s">
        <v>654</v>
      </c>
      <c r="H30" s="183" t="s">
        <v>6</v>
      </c>
      <c r="I30" s="182">
        <v>2090000</v>
      </c>
      <c r="J30" s="73" t="s">
        <v>5</v>
      </c>
      <c r="K30" s="73" t="s">
        <v>28</v>
      </c>
      <c r="L30" s="73" t="s">
        <v>28</v>
      </c>
      <c r="M30" s="74" t="s">
        <v>28</v>
      </c>
      <c r="N30" s="74" t="s">
        <v>325</v>
      </c>
      <c r="O30" s="74" t="s">
        <v>325</v>
      </c>
      <c r="P30" s="74" t="s">
        <v>28</v>
      </c>
      <c r="Q30" s="74" t="s">
        <v>33</v>
      </c>
      <c r="R30" s="74" t="s">
        <v>333</v>
      </c>
      <c r="S30" s="74" t="s">
        <v>347</v>
      </c>
    </row>
    <row r="31" spans="1:19" s="2" customFormat="1" ht="15" x14ac:dyDescent="0.25">
      <c r="A31" s="180"/>
      <c r="B31" s="179"/>
      <c r="C31" s="185"/>
      <c r="D31" s="181"/>
      <c r="E31" s="181"/>
      <c r="F31" s="180"/>
      <c r="G31" s="180"/>
      <c r="H31" s="183"/>
      <c r="I31" s="182"/>
      <c r="J31" s="73" t="s">
        <v>3</v>
      </c>
      <c r="K31" s="75"/>
      <c r="L31" s="75"/>
      <c r="M31" s="76"/>
      <c r="N31" s="76"/>
      <c r="O31" s="75"/>
      <c r="P31" s="76"/>
      <c r="Q31" s="76"/>
      <c r="R31" s="76"/>
      <c r="S31" s="74"/>
    </row>
    <row r="32" spans="1:19" s="2" customFormat="1" ht="15" customHeight="1" x14ac:dyDescent="0.25">
      <c r="A32" s="180">
        <v>14</v>
      </c>
      <c r="B32" s="179" t="s">
        <v>345</v>
      </c>
      <c r="C32" s="185" t="s">
        <v>391</v>
      </c>
      <c r="D32" s="181" t="s">
        <v>82</v>
      </c>
      <c r="E32" s="181">
        <v>1</v>
      </c>
      <c r="F32" s="180" t="s">
        <v>214</v>
      </c>
      <c r="G32" s="180" t="s">
        <v>654</v>
      </c>
      <c r="H32" s="183" t="s">
        <v>6</v>
      </c>
      <c r="I32" s="182">
        <v>2090000</v>
      </c>
      <c r="J32" s="73" t="s">
        <v>5</v>
      </c>
      <c r="K32" s="73" t="s">
        <v>28</v>
      </c>
      <c r="L32" s="73" t="s">
        <v>28</v>
      </c>
      <c r="M32" s="74" t="s">
        <v>28</v>
      </c>
      <c r="N32" s="74" t="s">
        <v>325</v>
      </c>
      <c r="O32" s="74" t="s">
        <v>325</v>
      </c>
      <c r="P32" s="74" t="s">
        <v>28</v>
      </c>
      <c r="Q32" s="74" t="s">
        <v>33</v>
      </c>
      <c r="R32" s="74" t="s">
        <v>333</v>
      </c>
      <c r="S32" s="74" t="s">
        <v>347</v>
      </c>
    </row>
    <row r="33" spans="1:19" s="2" customFormat="1" ht="15" x14ac:dyDescent="0.25">
      <c r="A33" s="180"/>
      <c r="B33" s="179"/>
      <c r="C33" s="185"/>
      <c r="D33" s="181"/>
      <c r="E33" s="181"/>
      <c r="F33" s="180"/>
      <c r="G33" s="180"/>
      <c r="H33" s="183"/>
      <c r="I33" s="182"/>
      <c r="J33" s="73" t="s">
        <v>3</v>
      </c>
      <c r="K33" s="75"/>
      <c r="L33" s="75"/>
      <c r="M33" s="76"/>
      <c r="N33" s="76"/>
      <c r="O33" s="75"/>
      <c r="P33" s="76"/>
      <c r="Q33" s="76"/>
      <c r="R33" s="76"/>
      <c r="S33" s="74"/>
    </row>
    <row r="34" spans="1:19" s="2" customFormat="1" ht="15" customHeight="1" x14ac:dyDescent="0.25">
      <c r="A34" s="180">
        <v>15</v>
      </c>
      <c r="B34" s="179" t="s">
        <v>346</v>
      </c>
      <c r="C34" s="185" t="s">
        <v>391</v>
      </c>
      <c r="D34" s="181" t="s">
        <v>82</v>
      </c>
      <c r="E34" s="181">
        <v>1</v>
      </c>
      <c r="F34" s="180" t="s">
        <v>214</v>
      </c>
      <c r="G34" s="180" t="s">
        <v>654</v>
      </c>
      <c r="H34" s="183" t="s">
        <v>6</v>
      </c>
      <c r="I34" s="182">
        <v>2090000</v>
      </c>
      <c r="J34" s="73" t="s">
        <v>5</v>
      </c>
      <c r="K34" s="73" t="s">
        <v>28</v>
      </c>
      <c r="L34" s="73" t="s">
        <v>28</v>
      </c>
      <c r="M34" s="74" t="s">
        <v>28</v>
      </c>
      <c r="N34" s="74" t="s">
        <v>325</v>
      </c>
      <c r="O34" s="74" t="s">
        <v>325</v>
      </c>
      <c r="P34" s="74" t="s">
        <v>28</v>
      </c>
      <c r="Q34" s="74" t="s">
        <v>33</v>
      </c>
      <c r="R34" s="74" t="s">
        <v>333</v>
      </c>
      <c r="S34" s="74" t="s">
        <v>347</v>
      </c>
    </row>
    <row r="35" spans="1:19" s="2" customFormat="1" ht="19.5" customHeight="1" x14ac:dyDescent="0.25">
      <c r="A35" s="180"/>
      <c r="B35" s="179"/>
      <c r="C35" s="185"/>
      <c r="D35" s="181"/>
      <c r="E35" s="181"/>
      <c r="F35" s="180"/>
      <c r="G35" s="180"/>
      <c r="H35" s="183"/>
      <c r="I35" s="182"/>
      <c r="J35" s="73" t="s">
        <v>3</v>
      </c>
      <c r="K35" s="75"/>
      <c r="L35" s="75"/>
      <c r="M35" s="76"/>
      <c r="N35" s="76"/>
      <c r="O35" s="75"/>
      <c r="P35" s="76"/>
      <c r="Q35" s="76"/>
      <c r="R35" s="76"/>
      <c r="S35" s="74"/>
    </row>
    <row r="36" spans="1:19" s="2" customFormat="1" ht="15" customHeight="1" x14ac:dyDescent="0.25">
      <c r="A36" s="180">
        <v>16</v>
      </c>
      <c r="B36" s="179" t="s">
        <v>348</v>
      </c>
      <c r="C36" s="185" t="s">
        <v>390</v>
      </c>
      <c r="D36" s="181" t="s">
        <v>82</v>
      </c>
      <c r="E36" s="181">
        <v>1</v>
      </c>
      <c r="F36" s="180" t="s">
        <v>214</v>
      </c>
      <c r="G36" s="180" t="s">
        <v>654</v>
      </c>
      <c r="H36" s="183" t="s">
        <v>6</v>
      </c>
      <c r="I36" s="182">
        <v>2090000</v>
      </c>
      <c r="J36" s="73" t="s">
        <v>5</v>
      </c>
      <c r="K36" s="73" t="s">
        <v>28</v>
      </c>
      <c r="L36" s="73" t="s">
        <v>28</v>
      </c>
      <c r="M36" s="73" t="s">
        <v>28</v>
      </c>
      <c r="N36" s="74" t="s">
        <v>351</v>
      </c>
      <c r="O36" s="74" t="s">
        <v>351</v>
      </c>
      <c r="P36" s="74" t="s">
        <v>28</v>
      </c>
      <c r="Q36" s="74" t="s">
        <v>129</v>
      </c>
      <c r="R36" s="74" t="s">
        <v>333</v>
      </c>
      <c r="S36" s="74" t="s">
        <v>352</v>
      </c>
    </row>
    <row r="37" spans="1:19" s="2" customFormat="1" ht="15" x14ac:dyDescent="0.25">
      <c r="A37" s="180"/>
      <c r="B37" s="179"/>
      <c r="C37" s="185"/>
      <c r="D37" s="181"/>
      <c r="E37" s="181"/>
      <c r="F37" s="180"/>
      <c r="G37" s="180"/>
      <c r="H37" s="183"/>
      <c r="I37" s="182"/>
      <c r="J37" s="73" t="s">
        <v>3</v>
      </c>
      <c r="K37" s="75"/>
      <c r="L37" s="75"/>
      <c r="M37" s="74"/>
      <c r="N37" s="74"/>
      <c r="O37" s="78"/>
      <c r="P37" s="74"/>
      <c r="Q37" s="74"/>
      <c r="R37" s="74"/>
      <c r="S37" s="77"/>
    </row>
    <row r="38" spans="1:19" s="2" customFormat="1" ht="15" customHeight="1" x14ac:dyDescent="0.25">
      <c r="A38" s="180">
        <v>17</v>
      </c>
      <c r="B38" s="179" t="s">
        <v>349</v>
      </c>
      <c r="C38" s="185" t="s">
        <v>390</v>
      </c>
      <c r="D38" s="181" t="s">
        <v>82</v>
      </c>
      <c r="E38" s="181">
        <v>1</v>
      </c>
      <c r="F38" s="180" t="s">
        <v>214</v>
      </c>
      <c r="G38" s="180" t="s">
        <v>654</v>
      </c>
      <c r="H38" s="183" t="s">
        <v>6</v>
      </c>
      <c r="I38" s="182">
        <v>2090000</v>
      </c>
      <c r="J38" s="73" t="s">
        <v>5</v>
      </c>
      <c r="K38" s="73" t="s">
        <v>28</v>
      </c>
      <c r="L38" s="73" t="s">
        <v>28</v>
      </c>
      <c r="M38" s="73" t="s">
        <v>28</v>
      </c>
      <c r="N38" s="74" t="s">
        <v>351</v>
      </c>
      <c r="O38" s="74" t="s">
        <v>351</v>
      </c>
      <c r="P38" s="74" t="s">
        <v>28</v>
      </c>
      <c r="Q38" s="74" t="s">
        <v>129</v>
      </c>
      <c r="R38" s="74" t="s">
        <v>333</v>
      </c>
      <c r="S38" s="74" t="s">
        <v>358</v>
      </c>
    </row>
    <row r="39" spans="1:19" s="2" customFormat="1" ht="15" x14ac:dyDescent="0.25">
      <c r="A39" s="180"/>
      <c r="B39" s="179"/>
      <c r="C39" s="185"/>
      <c r="D39" s="181"/>
      <c r="E39" s="181"/>
      <c r="F39" s="180"/>
      <c r="G39" s="180"/>
      <c r="H39" s="183"/>
      <c r="I39" s="182"/>
      <c r="J39" s="73" t="s">
        <v>3</v>
      </c>
      <c r="K39" s="75"/>
      <c r="L39" s="75"/>
      <c r="M39" s="74"/>
      <c r="N39" s="74"/>
      <c r="O39" s="78"/>
      <c r="P39" s="76"/>
      <c r="Q39" s="74"/>
      <c r="R39" s="74"/>
      <c r="S39" s="77"/>
    </row>
    <row r="40" spans="1:19" s="2" customFormat="1" ht="15" customHeight="1" x14ac:dyDescent="0.25">
      <c r="A40" s="180">
        <v>18</v>
      </c>
      <c r="B40" s="179" t="s">
        <v>350</v>
      </c>
      <c r="C40" s="185" t="s">
        <v>390</v>
      </c>
      <c r="D40" s="181" t="s">
        <v>82</v>
      </c>
      <c r="E40" s="181">
        <v>1</v>
      </c>
      <c r="F40" s="180" t="s">
        <v>214</v>
      </c>
      <c r="G40" s="180" t="s">
        <v>654</v>
      </c>
      <c r="H40" s="183" t="s">
        <v>6</v>
      </c>
      <c r="I40" s="182">
        <v>2090000</v>
      </c>
      <c r="J40" s="73" t="s">
        <v>5</v>
      </c>
      <c r="K40" s="73" t="s">
        <v>28</v>
      </c>
      <c r="L40" s="73" t="s">
        <v>28</v>
      </c>
      <c r="M40" s="73" t="s">
        <v>28</v>
      </c>
      <c r="N40" s="74" t="s">
        <v>351</v>
      </c>
      <c r="O40" s="74" t="s">
        <v>351</v>
      </c>
      <c r="P40" s="74" t="s">
        <v>28</v>
      </c>
      <c r="Q40" s="74" t="s">
        <v>129</v>
      </c>
      <c r="R40" s="74" t="s">
        <v>333</v>
      </c>
      <c r="S40" s="74" t="s">
        <v>358</v>
      </c>
    </row>
    <row r="41" spans="1:19" s="2" customFormat="1" ht="15" x14ac:dyDescent="0.25">
      <c r="A41" s="180"/>
      <c r="B41" s="179"/>
      <c r="C41" s="185"/>
      <c r="D41" s="181"/>
      <c r="E41" s="181"/>
      <c r="F41" s="180"/>
      <c r="G41" s="180"/>
      <c r="H41" s="183"/>
      <c r="I41" s="182"/>
      <c r="J41" s="73" t="s">
        <v>3</v>
      </c>
      <c r="K41" s="75"/>
      <c r="L41" s="75"/>
      <c r="M41" s="74"/>
      <c r="N41" s="74"/>
      <c r="O41" s="78"/>
      <c r="P41" s="76"/>
      <c r="Q41" s="74"/>
      <c r="R41" s="74"/>
      <c r="S41" s="77"/>
    </row>
    <row r="42" spans="1:19" s="2" customFormat="1" ht="15" customHeight="1" x14ac:dyDescent="0.25">
      <c r="A42" s="180">
        <v>19</v>
      </c>
      <c r="B42" s="179" t="s">
        <v>354</v>
      </c>
      <c r="C42" s="179" t="s">
        <v>353</v>
      </c>
      <c r="D42" s="181" t="s">
        <v>82</v>
      </c>
      <c r="E42" s="181">
        <v>1</v>
      </c>
      <c r="F42" s="180" t="s">
        <v>214</v>
      </c>
      <c r="G42" s="180" t="s">
        <v>654</v>
      </c>
      <c r="H42" s="183" t="s">
        <v>6</v>
      </c>
      <c r="I42" s="182">
        <v>2090000</v>
      </c>
      <c r="J42" s="73" t="s">
        <v>5</v>
      </c>
      <c r="K42" s="73" t="s">
        <v>28</v>
      </c>
      <c r="L42" s="73" t="s">
        <v>28</v>
      </c>
      <c r="M42" s="73" t="s">
        <v>28</v>
      </c>
      <c r="N42" s="74" t="s">
        <v>438</v>
      </c>
      <c r="O42" s="74" t="s">
        <v>438</v>
      </c>
      <c r="P42" s="74" t="s">
        <v>28</v>
      </c>
      <c r="Q42" s="74" t="s">
        <v>439</v>
      </c>
      <c r="R42" s="74" t="s">
        <v>333</v>
      </c>
      <c r="S42" s="74" t="s">
        <v>440</v>
      </c>
    </row>
    <row r="43" spans="1:19" s="2" customFormat="1" ht="15" x14ac:dyDescent="0.25">
      <c r="A43" s="180"/>
      <c r="B43" s="179"/>
      <c r="C43" s="179"/>
      <c r="D43" s="181"/>
      <c r="E43" s="181"/>
      <c r="F43" s="180"/>
      <c r="G43" s="180"/>
      <c r="H43" s="183"/>
      <c r="I43" s="182"/>
      <c r="J43" s="73" t="s">
        <v>3</v>
      </c>
      <c r="K43" s="75"/>
      <c r="L43" s="75"/>
      <c r="M43" s="74"/>
      <c r="N43" s="76"/>
      <c r="O43" s="75"/>
      <c r="P43" s="76"/>
      <c r="Q43" s="76"/>
      <c r="R43" s="76"/>
      <c r="S43" s="77"/>
    </row>
    <row r="44" spans="1:19" s="2" customFormat="1" ht="15" customHeight="1" x14ac:dyDescent="0.25">
      <c r="A44" s="180">
        <v>20</v>
      </c>
      <c r="B44" s="179" t="s">
        <v>355</v>
      </c>
      <c r="C44" s="179" t="s">
        <v>353</v>
      </c>
      <c r="D44" s="181" t="s">
        <v>82</v>
      </c>
      <c r="E44" s="181">
        <v>1</v>
      </c>
      <c r="F44" s="180" t="s">
        <v>214</v>
      </c>
      <c r="G44" s="180" t="s">
        <v>654</v>
      </c>
      <c r="H44" s="183" t="s">
        <v>6</v>
      </c>
      <c r="I44" s="182">
        <v>2090000</v>
      </c>
      <c r="J44" s="73" t="s">
        <v>5</v>
      </c>
      <c r="K44" s="73" t="s">
        <v>28</v>
      </c>
      <c r="L44" s="73" t="s">
        <v>28</v>
      </c>
      <c r="M44" s="73" t="s">
        <v>28</v>
      </c>
      <c r="N44" s="74" t="s">
        <v>438</v>
      </c>
      <c r="O44" s="74" t="s">
        <v>438</v>
      </c>
      <c r="P44" s="74" t="s">
        <v>28</v>
      </c>
      <c r="Q44" s="74" t="s">
        <v>130</v>
      </c>
      <c r="R44" s="74" t="s">
        <v>333</v>
      </c>
      <c r="S44" s="74" t="s">
        <v>366</v>
      </c>
    </row>
    <row r="45" spans="1:19" s="2" customFormat="1" ht="15" x14ac:dyDescent="0.25">
      <c r="A45" s="180"/>
      <c r="B45" s="179"/>
      <c r="C45" s="179"/>
      <c r="D45" s="181"/>
      <c r="E45" s="181"/>
      <c r="F45" s="180"/>
      <c r="G45" s="180"/>
      <c r="H45" s="183"/>
      <c r="I45" s="182"/>
      <c r="J45" s="73" t="s">
        <v>3</v>
      </c>
      <c r="K45" s="75"/>
      <c r="L45" s="75"/>
      <c r="M45" s="74"/>
      <c r="N45" s="76"/>
      <c r="O45" s="75"/>
      <c r="P45" s="76"/>
      <c r="Q45" s="76"/>
      <c r="R45" s="76"/>
      <c r="S45" s="77"/>
    </row>
    <row r="46" spans="1:19" s="2" customFormat="1" ht="26.25" customHeight="1" x14ac:dyDescent="0.25">
      <c r="A46" s="78">
        <v>21</v>
      </c>
      <c r="B46" s="123" t="s">
        <v>356</v>
      </c>
      <c r="C46" s="123" t="s">
        <v>353</v>
      </c>
      <c r="D46" s="123" t="s">
        <v>82</v>
      </c>
      <c r="E46" s="123">
        <v>1</v>
      </c>
      <c r="F46" s="124" t="s">
        <v>214</v>
      </c>
      <c r="G46" s="147" t="s">
        <v>654</v>
      </c>
      <c r="H46" s="124" t="s">
        <v>6</v>
      </c>
      <c r="I46" s="126">
        <v>2090000</v>
      </c>
      <c r="J46" s="119" t="s">
        <v>5</v>
      </c>
      <c r="K46" s="119" t="s">
        <v>28</v>
      </c>
      <c r="L46" s="73" t="s">
        <v>28</v>
      </c>
      <c r="M46" s="73" t="s">
        <v>28</v>
      </c>
      <c r="N46" s="74" t="s">
        <v>438</v>
      </c>
      <c r="O46" s="74" t="s">
        <v>438</v>
      </c>
      <c r="P46" s="74" t="s">
        <v>28</v>
      </c>
      <c r="Q46" s="74" t="s">
        <v>130</v>
      </c>
      <c r="R46" s="74" t="s">
        <v>333</v>
      </c>
      <c r="S46" s="74" t="s">
        <v>366</v>
      </c>
    </row>
    <row r="47" spans="1:19" s="2" customFormat="1" ht="15" customHeight="1" x14ac:dyDescent="0.25">
      <c r="A47" s="127"/>
      <c r="B47" s="128"/>
      <c r="C47" s="128"/>
      <c r="D47" s="128"/>
      <c r="E47" s="128"/>
      <c r="F47" s="138"/>
      <c r="G47" s="138"/>
      <c r="H47" s="129" t="s">
        <v>652</v>
      </c>
      <c r="I47" s="137">
        <f>SUM(I18:I46)</f>
        <v>31350000</v>
      </c>
      <c r="J47" s="139"/>
      <c r="K47" s="139"/>
      <c r="L47" s="131"/>
      <c r="M47" s="131"/>
      <c r="N47" s="134"/>
      <c r="O47" s="134"/>
      <c r="P47" s="134"/>
      <c r="Q47" s="134"/>
      <c r="R47" s="134"/>
      <c r="S47" s="134"/>
    </row>
    <row r="48" spans="1:19" s="2" customFormat="1" ht="15" customHeight="1" x14ac:dyDescent="0.25">
      <c r="A48" s="180">
        <v>22</v>
      </c>
      <c r="B48" s="179" t="s">
        <v>359</v>
      </c>
      <c r="C48" s="179" t="s">
        <v>389</v>
      </c>
      <c r="D48" s="181" t="s">
        <v>82</v>
      </c>
      <c r="E48" s="181">
        <v>1</v>
      </c>
      <c r="F48" s="180" t="s">
        <v>214</v>
      </c>
      <c r="G48" s="180" t="s">
        <v>654</v>
      </c>
      <c r="H48" s="183" t="s">
        <v>6</v>
      </c>
      <c r="I48" s="182">
        <v>2090000</v>
      </c>
      <c r="J48" s="73" t="s">
        <v>5</v>
      </c>
      <c r="K48" s="73" t="s">
        <v>28</v>
      </c>
      <c r="L48" s="73" t="s">
        <v>28</v>
      </c>
      <c r="M48" s="74" t="s">
        <v>28</v>
      </c>
      <c r="N48" s="74" t="s">
        <v>81</v>
      </c>
      <c r="O48" s="74" t="s">
        <v>81</v>
      </c>
      <c r="P48" s="74" t="s">
        <v>28</v>
      </c>
      <c r="Q48" s="74" t="s">
        <v>84</v>
      </c>
      <c r="R48" s="74" t="s">
        <v>333</v>
      </c>
      <c r="S48" s="74" t="s">
        <v>437</v>
      </c>
    </row>
    <row r="49" spans="1:19" s="2" customFormat="1" ht="15" x14ac:dyDescent="0.25">
      <c r="A49" s="180"/>
      <c r="B49" s="179"/>
      <c r="C49" s="179"/>
      <c r="D49" s="181"/>
      <c r="E49" s="181"/>
      <c r="F49" s="180"/>
      <c r="G49" s="180"/>
      <c r="H49" s="183"/>
      <c r="I49" s="182"/>
      <c r="J49" s="73" t="s">
        <v>3</v>
      </c>
      <c r="K49" s="75"/>
      <c r="L49" s="75"/>
      <c r="M49" s="76"/>
      <c r="N49" s="76"/>
      <c r="O49" s="75"/>
      <c r="P49" s="76"/>
      <c r="Q49" s="76"/>
      <c r="R49" s="76"/>
      <c r="S49" s="77"/>
    </row>
    <row r="50" spans="1:19" s="2" customFormat="1" ht="15" customHeight="1" x14ac:dyDescent="0.25">
      <c r="A50" s="180">
        <v>23</v>
      </c>
      <c r="B50" s="179" t="s">
        <v>360</v>
      </c>
      <c r="C50" s="179" t="s">
        <v>389</v>
      </c>
      <c r="D50" s="181" t="s">
        <v>82</v>
      </c>
      <c r="E50" s="181">
        <v>1</v>
      </c>
      <c r="F50" s="180" t="s">
        <v>214</v>
      </c>
      <c r="G50" s="180" t="s">
        <v>654</v>
      </c>
      <c r="H50" s="183" t="s">
        <v>6</v>
      </c>
      <c r="I50" s="182">
        <v>2090000</v>
      </c>
      <c r="J50" s="73" t="s">
        <v>5</v>
      </c>
      <c r="K50" s="73" t="s">
        <v>28</v>
      </c>
      <c r="L50" s="73" t="s">
        <v>28</v>
      </c>
      <c r="M50" s="74" t="s">
        <v>28</v>
      </c>
      <c r="N50" s="74" t="s">
        <v>81</v>
      </c>
      <c r="O50" s="74" t="s">
        <v>81</v>
      </c>
      <c r="P50" s="74" t="s">
        <v>28</v>
      </c>
      <c r="Q50" s="74" t="s">
        <v>130</v>
      </c>
      <c r="R50" s="74" t="s">
        <v>333</v>
      </c>
      <c r="S50" s="74" t="s">
        <v>366</v>
      </c>
    </row>
    <row r="51" spans="1:19" s="2" customFormat="1" ht="15" x14ac:dyDescent="0.25">
      <c r="A51" s="180"/>
      <c r="B51" s="179"/>
      <c r="C51" s="179"/>
      <c r="D51" s="181"/>
      <c r="E51" s="181"/>
      <c r="F51" s="180"/>
      <c r="G51" s="180"/>
      <c r="H51" s="183"/>
      <c r="I51" s="182"/>
      <c r="J51" s="73" t="s">
        <v>3</v>
      </c>
      <c r="K51" s="75"/>
      <c r="L51" s="75"/>
      <c r="M51" s="76"/>
      <c r="N51" s="76"/>
      <c r="O51" s="75"/>
      <c r="P51" s="76"/>
      <c r="Q51" s="76"/>
      <c r="R51" s="76"/>
      <c r="S51" s="77"/>
    </row>
    <row r="52" spans="1:19" s="2" customFormat="1" ht="15" customHeight="1" x14ac:dyDescent="0.25">
      <c r="A52" s="180">
        <v>24</v>
      </c>
      <c r="B52" s="179" t="s">
        <v>361</v>
      </c>
      <c r="C52" s="179" t="s">
        <v>388</v>
      </c>
      <c r="D52" s="181" t="s">
        <v>82</v>
      </c>
      <c r="E52" s="181">
        <v>1</v>
      </c>
      <c r="F52" s="180" t="s">
        <v>214</v>
      </c>
      <c r="G52" s="180" t="s">
        <v>654</v>
      </c>
      <c r="H52" s="183" t="s">
        <v>6</v>
      </c>
      <c r="I52" s="182">
        <v>2090000</v>
      </c>
      <c r="J52" s="73" t="s">
        <v>5</v>
      </c>
      <c r="K52" s="73" t="s">
        <v>28</v>
      </c>
      <c r="L52" s="73" t="s">
        <v>28</v>
      </c>
      <c r="M52" s="74" t="s">
        <v>28</v>
      </c>
      <c r="N52" s="74" t="s">
        <v>81</v>
      </c>
      <c r="O52" s="74" t="s">
        <v>81</v>
      </c>
      <c r="P52" s="74" t="s">
        <v>28</v>
      </c>
      <c r="Q52" s="74" t="s">
        <v>130</v>
      </c>
      <c r="R52" s="74" t="s">
        <v>333</v>
      </c>
      <c r="S52" s="74" t="s">
        <v>366</v>
      </c>
    </row>
    <row r="53" spans="1:19" s="2" customFormat="1" ht="15" x14ac:dyDescent="0.25">
      <c r="A53" s="180"/>
      <c r="B53" s="179"/>
      <c r="C53" s="179"/>
      <c r="D53" s="181"/>
      <c r="E53" s="181"/>
      <c r="F53" s="180"/>
      <c r="G53" s="180"/>
      <c r="H53" s="183"/>
      <c r="I53" s="182"/>
      <c r="J53" s="73" t="s">
        <v>3</v>
      </c>
      <c r="K53" s="75"/>
      <c r="L53" s="75"/>
      <c r="M53" s="76"/>
      <c r="N53" s="76"/>
      <c r="O53" s="75"/>
      <c r="P53" s="76"/>
      <c r="Q53" s="76"/>
      <c r="R53" s="76"/>
      <c r="S53" s="77"/>
    </row>
    <row r="54" spans="1:19" s="2" customFormat="1" ht="18" customHeight="1" x14ac:dyDescent="0.25">
      <c r="A54" s="180">
        <v>25</v>
      </c>
      <c r="B54" s="179" t="s">
        <v>362</v>
      </c>
      <c r="C54" s="179" t="s">
        <v>387</v>
      </c>
      <c r="D54" s="181" t="s">
        <v>82</v>
      </c>
      <c r="E54" s="181">
        <v>1</v>
      </c>
      <c r="F54" s="180" t="s">
        <v>214</v>
      </c>
      <c r="G54" s="180" t="s">
        <v>654</v>
      </c>
      <c r="H54" s="183" t="s">
        <v>6</v>
      </c>
      <c r="I54" s="182">
        <v>2090000</v>
      </c>
      <c r="J54" s="73" t="s">
        <v>5</v>
      </c>
      <c r="K54" s="73" t="s">
        <v>28</v>
      </c>
      <c r="L54" s="73" t="s">
        <v>28</v>
      </c>
      <c r="M54" s="73" t="s">
        <v>28</v>
      </c>
      <c r="N54" s="74" t="s">
        <v>365</v>
      </c>
      <c r="O54" s="74" t="s">
        <v>365</v>
      </c>
      <c r="P54" s="74" t="s">
        <v>28</v>
      </c>
      <c r="Q54" s="74" t="s">
        <v>153</v>
      </c>
      <c r="R54" s="74" t="s">
        <v>333</v>
      </c>
      <c r="S54" s="74" t="s">
        <v>367</v>
      </c>
    </row>
    <row r="55" spans="1:19" s="2" customFormat="1" ht="21" customHeight="1" x14ac:dyDescent="0.25">
      <c r="A55" s="180"/>
      <c r="B55" s="179"/>
      <c r="C55" s="179"/>
      <c r="D55" s="181"/>
      <c r="E55" s="181"/>
      <c r="F55" s="180"/>
      <c r="G55" s="180"/>
      <c r="H55" s="183"/>
      <c r="I55" s="182"/>
      <c r="J55" s="73" t="s">
        <v>3</v>
      </c>
      <c r="K55" s="75"/>
      <c r="L55" s="75"/>
      <c r="M55" s="76"/>
      <c r="N55" s="76"/>
      <c r="O55" s="75"/>
      <c r="P55" s="76"/>
      <c r="Q55" s="76"/>
      <c r="R55" s="76"/>
      <c r="S55" s="77"/>
    </row>
    <row r="56" spans="1:19" s="2" customFormat="1" ht="17.25" customHeight="1" x14ac:dyDescent="0.25">
      <c r="A56" s="180">
        <v>26</v>
      </c>
      <c r="B56" s="179" t="s">
        <v>363</v>
      </c>
      <c r="C56" s="179" t="s">
        <v>387</v>
      </c>
      <c r="D56" s="181" t="s">
        <v>82</v>
      </c>
      <c r="E56" s="181">
        <v>1</v>
      </c>
      <c r="F56" s="180" t="s">
        <v>214</v>
      </c>
      <c r="G56" s="180" t="s">
        <v>654</v>
      </c>
      <c r="H56" s="183" t="s">
        <v>6</v>
      </c>
      <c r="I56" s="182">
        <v>2090000</v>
      </c>
      <c r="J56" s="73" t="s">
        <v>5</v>
      </c>
      <c r="K56" s="73" t="s">
        <v>28</v>
      </c>
      <c r="L56" s="73" t="s">
        <v>28</v>
      </c>
      <c r="M56" s="74" t="s">
        <v>28</v>
      </c>
      <c r="N56" s="74" t="s">
        <v>365</v>
      </c>
      <c r="O56" s="74" t="s">
        <v>365</v>
      </c>
      <c r="P56" s="74" t="s">
        <v>28</v>
      </c>
      <c r="Q56" s="74" t="s">
        <v>153</v>
      </c>
      <c r="R56" s="74" t="s">
        <v>333</v>
      </c>
      <c r="S56" s="74" t="s">
        <v>367</v>
      </c>
    </row>
    <row r="57" spans="1:19" s="2" customFormat="1" ht="24" customHeight="1" x14ac:dyDescent="0.25">
      <c r="A57" s="180"/>
      <c r="B57" s="179"/>
      <c r="C57" s="179"/>
      <c r="D57" s="181"/>
      <c r="E57" s="181"/>
      <c r="F57" s="180"/>
      <c r="G57" s="180"/>
      <c r="H57" s="183"/>
      <c r="I57" s="182"/>
      <c r="J57" s="73" t="s">
        <v>3</v>
      </c>
      <c r="K57" s="75"/>
      <c r="L57" s="75"/>
      <c r="M57" s="76"/>
      <c r="N57" s="76"/>
      <c r="O57" s="75"/>
      <c r="P57" s="76"/>
      <c r="Q57" s="76"/>
      <c r="R57" s="76"/>
      <c r="S57" s="77"/>
    </row>
    <row r="58" spans="1:19" s="2" customFormat="1" ht="15" customHeight="1" x14ac:dyDescent="0.25">
      <c r="A58" s="180">
        <v>27</v>
      </c>
      <c r="B58" s="179" t="s">
        <v>364</v>
      </c>
      <c r="C58" s="179" t="s">
        <v>387</v>
      </c>
      <c r="D58" s="181" t="s">
        <v>82</v>
      </c>
      <c r="E58" s="181">
        <v>1</v>
      </c>
      <c r="F58" s="180" t="s">
        <v>214</v>
      </c>
      <c r="G58" s="180" t="s">
        <v>654</v>
      </c>
      <c r="H58" s="183" t="s">
        <v>6</v>
      </c>
      <c r="I58" s="182">
        <v>2090000</v>
      </c>
      <c r="J58" s="73" t="s">
        <v>5</v>
      </c>
      <c r="K58" s="73" t="s">
        <v>28</v>
      </c>
      <c r="L58" s="73" t="s">
        <v>28</v>
      </c>
      <c r="M58" s="74" t="s">
        <v>28</v>
      </c>
      <c r="N58" s="74" t="s">
        <v>365</v>
      </c>
      <c r="O58" s="74" t="s">
        <v>365</v>
      </c>
      <c r="P58" s="74" t="s">
        <v>28</v>
      </c>
      <c r="Q58" s="74" t="s">
        <v>153</v>
      </c>
      <c r="R58" s="74" t="s">
        <v>333</v>
      </c>
      <c r="S58" s="74" t="s">
        <v>367</v>
      </c>
    </row>
    <row r="59" spans="1:19" s="2" customFormat="1" ht="27" customHeight="1" x14ac:dyDescent="0.25">
      <c r="A59" s="180"/>
      <c r="B59" s="179"/>
      <c r="C59" s="179"/>
      <c r="D59" s="181"/>
      <c r="E59" s="181"/>
      <c r="F59" s="180"/>
      <c r="G59" s="180"/>
      <c r="H59" s="183"/>
      <c r="I59" s="182"/>
      <c r="J59" s="73" t="s">
        <v>3</v>
      </c>
      <c r="K59" s="75"/>
      <c r="L59" s="75"/>
      <c r="M59" s="76"/>
      <c r="N59" s="76"/>
      <c r="O59" s="75"/>
      <c r="P59" s="76"/>
      <c r="Q59" s="76"/>
      <c r="R59" s="76"/>
      <c r="S59" s="77"/>
    </row>
    <row r="60" spans="1:19" s="2" customFormat="1" ht="15" customHeight="1" x14ac:dyDescent="0.25">
      <c r="A60" s="180">
        <v>28</v>
      </c>
      <c r="B60" s="179" t="s">
        <v>368</v>
      </c>
      <c r="C60" s="179" t="s">
        <v>386</v>
      </c>
      <c r="D60" s="181" t="s">
        <v>82</v>
      </c>
      <c r="E60" s="181">
        <v>1</v>
      </c>
      <c r="F60" s="180" t="s">
        <v>214</v>
      </c>
      <c r="G60" s="180" t="s">
        <v>654</v>
      </c>
      <c r="H60" s="183" t="s">
        <v>6</v>
      </c>
      <c r="I60" s="182">
        <v>2090000</v>
      </c>
      <c r="J60" s="73" t="s">
        <v>5</v>
      </c>
      <c r="K60" s="73" t="s">
        <v>28</v>
      </c>
      <c r="L60" s="73" t="s">
        <v>28</v>
      </c>
      <c r="M60" s="74" t="s">
        <v>28</v>
      </c>
      <c r="N60" s="74" t="s">
        <v>371</v>
      </c>
      <c r="O60" s="74" t="s">
        <v>371</v>
      </c>
      <c r="P60" s="74" t="s">
        <v>28</v>
      </c>
      <c r="Q60" s="74" t="s">
        <v>42</v>
      </c>
      <c r="R60" s="76" t="s">
        <v>333</v>
      </c>
      <c r="S60" s="74" t="s">
        <v>203</v>
      </c>
    </row>
    <row r="61" spans="1:19" s="2" customFormat="1" ht="15" x14ac:dyDescent="0.25">
      <c r="A61" s="180"/>
      <c r="B61" s="179"/>
      <c r="C61" s="179"/>
      <c r="D61" s="181"/>
      <c r="E61" s="181"/>
      <c r="F61" s="180"/>
      <c r="G61" s="180"/>
      <c r="H61" s="183"/>
      <c r="I61" s="182"/>
      <c r="J61" s="73" t="s">
        <v>3</v>
      </c>
      <c r="K61" s="75"/>
      <c r="L61" s="75"/>
      <c r="M61" s="76"/>
      <c r="N61" s="76"/>
      <c r="O61" s="75"/>
      <c r="P61" s="76"/>
      <c r="Q61" s="76"/>
      <c r="R61" s="76"/>
      <c r="S61" s="77"/>
    </row>
    <row r="62" spans="1:19" s="2" customFormat="1" ht="15" customHeight="1" x14ac:dyDescent="0.25">
      <c r="A62" s="180">
        <v>29</v>
      </c>
      <c r="B62" s="179" t="s">
        <v>369</v>
      </c>
      <c r="C62" s="179" t="s">
        <v>386</v>
      </c>
      <c r="D62" s="181" t="s">
        <v>82</v>
      </c>
      <c r="E62" s="181">
        <v>1</v>
      </c>
      <c r="F62" s="180" t="s">
        <v>214</v>
      </c>
      <c r="G62" s="180" t="s">
        <v>654</v>
      </c>
      <c r="H62" s="183" t="s">
        <v>6</v>
      </c>
      <c r="I62" s="182">
        <v>2090000</v>
      </c>
      <c r="J62" s="73" t="s">
        <v>5</v>
      </c>
      <c r="K62" s="73" t="s">
        <v>28</v>
      </c>
      <c r="L62" s="73" t="s">
        <v>28</v>
      </c>
      <c r="M62" s="74" t="s">
        <v>28</v>
      </c>
      <c r="N62" s="74" t="s">
        <v>371</v>
      </c>
      <c r="O62" s="74" t="s">
        <v>371</v>
      </c>
      <c r="P62" s="74" t="s">
        <v>28</v>
      </c>
      <c r="Q62" s="74" t="s">
        <v>42</v>
      </c>
      <c r="R62" s="76" t="s">
        <v>333</v>
      </c>
      <c r="S62" s="74" t="s">
        <v>203</v>
      </c>
    </row>
    <row r="63" spans="1:19" s="2" customFormat="1" ht="15" x14ac:dyDescent="0.25">
      <c r="A63" s="180"/>
      <c r="B63" s="179"/>
      <c r="C63" s="179"/>
      <c r="D63" s="181"/>
      <c r="E63" s="181"/>
      <c r="F63" s="180"/>
      <c r="G63" s="180"/>
      <c r="H63" s="183"/>
      <c r="I63" s="182"/>
      <c r="J63" s="73" t="s">
        <v>3</v>
      </c>
      <c r="K63" s="75"/>
      <c r="L63" s="75"/>
      <c r="M63" s="76"/>
      <c r="N63" s="76"/>
      <c r="O63" s="75"/>
      <c r="P63" s="76"/>
      <c r="Q63" s="76"/>
      <c r="R63" s="76"/>
      <c r="S63" s="77"/>
    </row>
    <row r="64" spans="1:19" s="2" customFormat="1" ht="15" customHeight="1" x14ac:dyDescent="0.25">
      <c r="A64" s="180">
        <v>30</v>
      </c>
      <c r="B64" s="179" t="s">
        <v>370</v>
      </c>
      <c r="C64" s="179" t="s">
        <v>386</v>
      </c>
      <c r="D64" s="181" t="s">
        <v>82</v>
      </c>
      <c r="E64" s="181">
        <v>1</v>
      </c>
      <c r="F64" s="180" t="s">
        <v>214</v>
      </c>
      <c r="G64" s="180" t="s">
        <v>654</v>
      </c>
      <c r="H64" s="183" t="s">
        <v>6</v>
      </c>
      <c r="I64" s="182">
        <v>2090000</v>
      </c>
      <c r="J64" s="73" t="s">
        <v>5</v>
      </c>
      <c r="K64" s="73" t="s">
        <v>28</v>
      </c>
      <c r="L64" s="73" t="s">
        <v>28</v>
      </c>
      <c r="M64" s="74" t="s">
        <v>28</v>
      </c>
      <c r="N64" s="74" t="s">
        <v>371</v>
      </c>
      <c r="O64" s="74" t="s">
        <v>371</v>
      </c>
      <c r="P64" s="74" t="s">
        <v>28</v>
      </c>
      <c r="Q64" s="74" t="s">
        <v>42</v>
      </c>
      <c r="R64" s="76" t="s">
        <v>333</v>
      </c>
      <c r="S64" s="74" t="s">
        <v>203</v>
      </c>
    </row>
    <row r="65" spans="1:19" s="2" customFormat="1" ht="15" x14ac:dyDescent="0.25">
      <c r="A65" s="180"/>
      <c r="B65" s="179"/>
      <c r="C65" s="179"/>
      <c r="D65" s="181"/>
      <c r="E65" s="181"/>
      <c r="F65" s="180"/>
      <c r="G65" s="180"/>
      <c r="H65" s="183"/>
      <c r="I65" s="182"/>
      <c r="J65" s="73" t="s">
        <v>3</v>
      </c>
      <c r="K65" s="75"/>
      <c r="L65" s="75"/>
      <c r="M65" s="76"/>
      <c r="N65" s="76"/>
      <c r="O65" s="75"/>
      <c r="P65" s="76"/>
      <c r="Q65" s="76"/>
      <c r="R65" s="76"/>
      <c r="S65" s="77"/>
    </row>
    <row r="66" spans="1:19" s="2" customFormat="1" ht="15" customHeight="1" x14ac:dyDescent="0.25">
      <c r="A66" s="180">
        <v>31</v>
      </c>
      <c r="B66" s="179" t="s">
        <v>372</v>
      </c>
      <c r="C66" s="179" t="s">
        <v>385</v>
      </c>
      <c r="D66" s="181" t="s">
        <v>82</v>
      </c>
      <c r="E66" s="181">
        <v>1</v>
      </c>
      <c r="F66" s="180" t="s">
        <v>214</v>
      </c>
      <c r="G66" s="180" t="s">
        <v>654</v>
      </c>
      <c r="H66" s="183" t="s">
        <v>6</v>
      </c>
      <c r="I66" s="182">
        <v>2090000</v>
      </c>
      <c r="J66" s="73" t="s">
        <v>5</v>
      </c>
      <c r="K66" s="73" t="s">
        <v>28</v>
      </c>
      <c r="L66" s="73" t="s">
        <v>28</v>
      </c>
      <c r="M66" s="74" t="s">
        <v>28</v>
      </c>
      <c r="N66" s="76" t="s">
        <v>376</v>
      </c>
      <c r="O66" s="76" t="s">
        <v>376</v>
      </c>
      <c r="P66" s="74" t="s">
        <v>28</v>
      </c>
      <c r="Q66" s="76" t="s">
        <v>375</v>
      </c>
      <c r="R66" s="76" t="s">
        <v>333</v>
      </c>
      <c r="S66" s="76" t="s">
        <v>377</v>
      </c>
    </row>
    <row r="67" spans="1:19" s="2" customFormat="1" ht="15" x14ac:dyDescent="0.25">
      <c r="A67" s="180"/>
      <c r="B67" s="179"/>
      <c r="C67" s="179"/>
      <c r="D67" s="181"/>
      <c r="E67" s="181"/>
      <c r="F67" s="180"/>
      <c r="G67" s="180"/>
      <c r="H67" s="183"/>
      <c r="I67" s="182"/>
      <c r="J67" s="73" t="s">
        <v>3</v>
      </c>
      <c r="K67" s="75"/>
      <c r="L67" s="75"/>
      <c r="M67" s="76"/>
      <c r="N67" s="76"/>
      <c r="O67" s="75"/>
      <c r="P67" s="76"/>
      <c r="Q67" s="76"/>
      <c r="R67" s="76"/>
      <c r="S67" s="77"/>
    </row>
    <row r="68" spans="1:19" s="2" customFormat="1" ht="15" customHeight="1" x14ac:dyDescent="0.25">
      <c r="A68" s="180">
        <v>32</v>
      </c>
      <c r="B68" s="179" t="s">
        <v>373</v>
      </c>
      <c r="C68" s="179" t="s">
        <v>385</v>
      </c>
      <c r="D68" s="181" t="s">
        <v>82</v>
      </c>
      <c r="E68" s="181">
        <v>1</v>
      </c>
      <c r="F68" s="180" t="s">
        <v>214</v>
      </c>
      <c r="G68" s="180" t="s">
        <v>654</v>
      </c>
      <c r="H68" s="183" t="s">
        <v>6</v>
      </c>
      <c r="I68" s="182">
        <v>2090000</v>
      </c>
      <c r="J68" s="73" t="s">
        <v>5</v>
      </c>
      <c r="K68" s="73" t="s">
        <v>28</v>
      </c>
      <c r="L68" s="73" t="s">
        <v>28</v>
      </c>
      <c r="M68" s="74" t="s">
        <v>28</v>
      </c>
      <c r="N68" s="76" t="s">
        <v>376</v>
      </c>
      <c r="O68" s="76" t="s">
        <v>376</v>
      </c>
      <c r="P68" s="74" t="s">
        <v>28</v>
      </c>
      <c r="Q68" s="76" t="s">
        <v>375</v>
      </c>
      <c r="R68" s="76" t="s">
        <v>333</v>
      </c>
      <c r="S68" s="76" t="s">
        <v>377</v>
      </c>
    </row>
    <row r="69" spans="1:19" s="2" customFormat="1" ht="15" x14ac:dyDescent="0.25">
      <c r="A69" s="180"/>
      <c r="B69" s="179"/>
      <c r="C69" s="179"/>
      <c r="D69" s="181"/>
      <c r="E69" s="181"/>
      <c r="F69" s="180"/>
      <c r="G69" s="180"/>
      <c r="H69" s="183"/>
      <c r="I69" s="182"/>
      <c r="J69" s="73" t="s">
        <v>3</v>
      </c>
      <c r="K69" s="75"/>
      <c r="L69" s="75"/>
      <c r="M69" s="76"/>
      <c r="N69" s="76"/>
      <c r="O69" s="75"/>
      <c r="P69" s="76"/>
      <c r="Q69" s="76"/>
      <c r="R69" s="76"/>
      <c r="S69" s="77"/>
    </row>
    <row r="70" spans="1:19" s="2" customFormat="1" ht="27" x14ac:dyDescent="0.25">
      <c r="A70" s="148">
        <v>33</v>
      </c>
      <c r="B70" s="123" t="s">
        <v>374</v>
      </c>
      <c r="C70" s="123" t="s">
        <v>385</v>
      </c>
      <c r="D70" s="123" t="s">
        <v>82</v>
      </c>
      <c r="E70" s="123">
        <v>1</v>
      </c>
      <c r="F70" s="78" t="s">
        <v>214</v>
      </c>
      <c r="G70" s="146" t="s">
        <v>654</v>
      </c>
      <c r="H70" s="124" t="s">
        <v>6</v>
      </c>
      <c r="I70" s="125">
        <v>2090000</v>
      </c>
      <c r="J70" s="118" t="s">
        <v>5</v>
      </c>
      <c r="K70" s="118" t="s">
        <v>28</v>
      </c>
      <c r="L70" s="118" t="s">
        <v>28</v>
      </c>
      <c r="M70" s="74" t="s">
        <v>28</v>
      </c>
      <c r="N70" s="76" t="s">
        <v>376</v>
      </c>
      <c r="O70" s="76" t="s">
        <v>376</v>
      </c>
      <c r="P70" s="74" t="s">
        <v>28</v>
      </c>
      <c r="Q70" s="76" t="s">
        <v>375</v>
      </c>
      <c r="R70" s="76" t="s">
        <v>333</v>
      </c>
      <c r="S70" s="76" t="s">
        <v>377</v>
      </c>
    </row>
    <row r="71" spans="1:19" s="2" customFormat="1" ht="18" customHeight="1" x14ac:dyDescent="0.25">
      <c r="A71" s="127"/>
      <c r="B71" s="128"/>
      <c r="C71" s="128"/>
      <c r="D71" s="128"/>
      <c r="E71" s="128"/>
      <c r="F71" s="127"/>
      <c r="G71" s="127"/>
      <c r="H71" s="129" t="s">
        <v>652</v>
      </c>
      <c r="I71" s="137">
        <f>SUM(I48:I70)</f>
        <v>25080000</v>
      </c>
      <c r="J71" s="131" t="s">
        <v>3</v>
      </c>
      <c r="K71" s="132"/>
      <c r="L71" s="132"/>
      <c r="M71" s="133"/>
      <c r="N71" s="133"/>
      <c r="O71" s="132"/>
      <c r="P71" s="133"/>
      <c r="Q71" s="133"/>
      <c r="R71" s="133"/>
      <c r="S71" s="136"/>
    </row>
    <row r="72" spans="1:19" s="2" customFormat="1" ht="15" customHeight="1" x14ac:dyDescent="0.25">
      <c r="A72" s="180">
        <v>34</v>
      </c>
      <c r="B72" s="179" t="s">
        <v>378</v>
      </c>
      <c r="C72" s="179" t="s">
        <v>266</v>
      </c>
      <c r="D72" s="181" t="s">
        <v>82</v>
      </c>
      <c r="E72" s="181">
        <v>1</v>
      </c>
      <c r="F72" s="180" t="s">
        <v>214</v>
      </c>
      <c r="G72" s="180" t="s">
        <v>654</v>
      </c>
      <c r="H72" s="183" t="s">
        <v>6</v>
      </c>
      <c r="I72" s="182">
        <v>2088500</v>
      </c>
      <c r="J72" s="73" t="s">
        <v>5</v>
      </c>
      <c r="K72" s="73" t="s">
        <v>28</v>
      </c>
      <c r="L72" s="73" t="s">
        <v>28</v>
      </c>
      <c r="M72" s="76" t="s">
        <v>28</v>
      </c>
      <c r="N72" s="79" t="s">
        <v>287</v>
      </c>
      <c r="O72" s="79" t="s">
        <v>28</v>
      </c>
      <c r="P72" s="76" t="s">
        <v>28</v>
      </c>
      <c r="Q72" s="79" t="s">
        <v>332</v>
      </c>
      <c r="R72" s="79" t="s">
        <v>333</v>
      </c>
      <c r="S72" s="79" t="s">
        <v>203</v>
      </c>
    </row>
    <row r="73" spans="1:19" s="2" customFormat="1" ht="15" x14ac:dyDescent="0.25">
      <c r="A73" s="180"/>
      <c r="B73" s="179"/>
      <c r="C73" s="179"/>
      <c r="D73" s="181"/>
      <c r="E73" s="181"/>
      <c r="F73" s="180"/>
      <c r="G73" s="180"/>
      <c r="H73" s="183"/>
      <c r="I73" s="182"/>
      <c r="J73" s="73" t="s">
        <v>3</v>
      </c>
      <c r="K73" s="75"/>
      <c r="L73" s="75"/>
      <c r="M73" s="76"/>
      <c r="N73" s="76"/>
      <c r="O73" s="75"/>
      <c r="P73" s="76"/>
      <c r="Q73" s="76"/>
      <c r="R73" s="76"/>
      <c r="S73" s="77"/>
    </row>
    <row r="74" spans="1:19" s="2" customFormat="1" ht="15" customHeight="1" x14ac:dyDescent="0.25">
      <c r="A74" s="180">
        <v>35</v>
      </c>
      <c r="B74" s="179" t="s">
        <v>379</v>
      </c>
      <c r="C74" s="179" t="s">
        <v>266</v>
      </c>
      <c r="D74" s="181" t="s">
        <v>82</v>
      </c>
      <c r="E74" s="181">
        <v>1</v>
      </c>
      <c r="F74" s="180" t="s">
        <v>214</v>
      </c>
      <c r="G74" s="180" t="s">
        <v>654</v>
      </c>
      <c r="H74" s="183" t="s">
        <v>6</v>
      </c>
      <c r="I74" s="182">
        <v>2088500</v>
      </c>
      <c r="J74" s="73" t="s">
        <v>5</v>
      </c>
      <c r="K74" s="73" t="s">
        <v>28</v>
      </c>
      <c r="L74" s="73" t="s">
        <v>28</v>
      </c>
      <c r="M74" s="74" t="s">
        <v>28</v>
      </c>
      <c r="N74" s="79" t="s">
        <v>287</v>
      </c>
      <c r="O74" s="79" t="s">
        <v>28</v>
      </c>
      <c r="P74" s="79" t="s">
        <v>28</v>
      </c>
      <c r="Q74" s="79" t="s">
        <v>332</v>
      </c>
      <c r="R74" s="79" t="s">
        <v>333</v>
      </c>
      <c r="S74" s="79" t="s">
        <v>203</v>
      </c>
    </row>
    <row r="75" spans="1:19" s="2" customFormat="1" ht="15" x14ac:dyDescent="0.25">
      <c r="A75" s="180"/>
      <c r="B75" s="179"/>
      <c r="C75" s="179"/>
      <c r="D75" s="181"/>
      <c r="E75" s="181"/>
      <c r="F75" s="180"/>
      <c r="G75" s="180"/>
      <c r="H75" s="183"/>
      <c r="I75" s="182"/>
      <c r="J75" s="73" t="s">
        <v>3</v>
      </c>
      <c r="K75" s="75"/>
      <c r="L75" s="75"/>
      <c r="M75" s="76"/>
      <c r="N75" s="76"/>
      <c r="O75" s="75"/>
      <c r="P75" s="75"/>
      <c r="Q75" s="76"/>
      <c r="R75" s="76"/>
      <c r="S75" s="77"/>
    </row>
    <row r="76" spans="1:19" s="2" customFormat="1" ht="15" customHeight="1" x14ac:dyDescent="0.25">
      <c r="A76" s="180">
        <v>36</v>
      </c>
      <c r="B76" s="179" t="s">
        <v>383</v>
      </c>
      <c r="C76" s="179" t="s">
        <v>269</v>
      </c>
      <c r="D76" s="181" t="s">
        <v>82</v>
      </c>
      <c r="E76" s="181">
        <v>1</v>
      </c>
      <c r="F76" s="180" t="s">
        <v>214</v>
      </c>
      <c r="G76" s="180" t="s">
        <v>654</v>
      </c>
      <c r="H76" s="183" t="s">
        <v>6</v>
      </c>
      <c r="I76" s="182">
        <v>2088500</v>
      </c>
      <c r="J76" s="73" t="s">
        <v>5</v>
      </c>
      <c r="K76" s="73" t="s">
        <v>28</v>
      </c>
      <c r="L76" s="73" t="s">
        <v>28</v>
      </c>
      <c r="M76" s="76" t="s">
        <v>28</v>
      </c>
      <c r="N76" s="74" t="s">
        <v>288</v>
      </c>
      <c r="O76" s="73" t="s">
        <v>28</v>
      </c>
      <c r="P76" s="73" t="s">
        <v>28</v>
      </c>
      <c r="Q76" s="74" t="s">
        <v>140</v>
      </c>
      <c r="R76" s="74" t="s">
        <v>333</v>
      </c>
      <c r="S76" s="74" t="s">
        <v>204</v>
      </c>
    </row>
    <row r="77" spans="1:19" s="2" customFormat="1" ht="15" x14ac:dyDescent="0.25">
      <c r="A77" s="180"/>
      <c r="B77" s="179"/>
      <c r="C77" s="179"/>
      <c r="D77" s="181"/>
      <c r="E77" s="181"/>
      <c r="F77" s="180"/>
      <c r="G77" s="180"/>
      <c r="H77" s="183"/>
      <c r="I77" s="182"/>
      <c r="J77" s="73" t="s">
        <v>3</v>
      </c>
      <c r="K77" s="75"/>
      <c r="L77" s="75"/>
      <c r="M77" s="76"/>
      <c r="N77" s="74"/>
      <c r="O77" s="75"/>
      <c r="P77" s="75"/>
      <c r="Q77" s="76"/>
      <c r="R77" s="76"/>
      <c r="S77" s="77"/>
    </row>
    <row r="78" spans="1:19" s="2" customFormat="1" ht="18.75" customHeight="1" x14ac:dyDescent="0.25">
      <c r="A78" s="180">
        <v>37</v>
      </c>
      <c r="B78" s="179" t="s">
        <v>384</v>
      </c>
      <c r="C78" s="179" t="s">
        <v>269</v>
      </c>
      <c r="D78" s="181" t="s">
        <v>82</v>
      </c>
      <c r="E78" s="181">
        <v>1</v>
      </c>
      <c r="F78" s="180" t="s">
        <v>214</v>
      </c>
      <c r="G78" s="180" t="s">
        <v>654</v>
      </c>
      <c r="H78" s="183" t="s">
        <v>6</v>
      </c>
      <c r="I78" s="182">
        <v>2088500</v>
      </c>
      <c r="J78" s="73" t="s">
        <v>5</v>
      </c>
      <c r="K78" s="73" t="s">
        <v>28</v>
      </c>
      <c r="L78" s="73" t="s">
        <v>28</v>
      </c>
      <c r="M78" s="76" t="s">
        <v>28</v>
      </c>
      <c r="N78" s="74" t="s">
        <v>288</v>
      </c>
      <c r="O78" s="73" t="s">
        <v>28</v>
      </c>
      <c r="P78" s="73" t="s">
        <v>28</v>
      </c>
      <c r="Q78" s="74" t="s">
        <v>140</v>
      </c>
      <c r="R78" s="74" t="s">
        <v>333</v>
      </c>
      <c r="S78" s="74" t="s">
        <v>204</v>
      </c>
    </row>
    <row r="79" spans="1:19" s="2" customFormat="1" ht="15" x14ac:dyDescent="0.25">
      <c r="A79" s="180"/>
      <c r="B79" s="179"/>
      <c r="C79" s="179"/>
      <c r="D79" s="181"/>
      <c r="E79" s="181"/>
      <c r="F79" s="180"/>
      <c r="G79" s="180"/>
      <c r="H79" s="183"/>
      <c r="I79" s="182"/>
      <c r="J79" s="73" t="s">
        <v>3</v>
      </c>
      <c r="K79" s="75"/>
      <c r="L79" s="75"/>
      <c r="M79" s="76"/>
      <c r="N79" s="74"/>
      <c r="O79" s="75"/>
      <c r="P79" s="76"/>
      <c r="Q79" s="76"/>
      <c r="R79" s="76"/>
      <c r="S79" s="77"/>
    </row>
    <row r="80" spans="1:19" s="2" customFormat="1" ht="15" customHeight="1" x14ac:dyDescent="0.25">
      <c r="A80" s="180">
        <v>38</v>
      </c>
      <c r="B80" s="179" t="s">
        <v>381</v>
      </c>
      <c r="C80" s="179" t="s">
        <v>267</v>
      </c>
      <c r="D80" s="181" t="s">
        <v>82</v>
      </c>
      <c r="E80" s="181">
        <v>1</v>
      </c>
      <c r="F80" s="180" t="s">
        <v>214</v>
      </c>
      <c r="G80" s="180" t="s">
        <v>654</v>
      </c>
      <c r="H80" s="183" t="s">
        <v>6</v>
      </c>
      <c r="I80" s="182">
        <v>2088500</v>
      </c>
      <c r="J80" s="73" t="s">
        <v>5</v>
      </c>
      <c r="K80" s="73" t="s">
        <v>28</v>
      </c>
      <c r="L80" s="73" t="s">
        <v>28</v>
      </c>
      <c r="M80" s="74" t="s">
        <v>28</v>
      </c>
      <c r="N80" s="74" t="s">
        <v>289</v>
      </c>
      <c r="O80" s="73" t="s">
        <v>28</v>
      </c>
      <c r="P80" s="73" t="s">
        <v>28</v>
      </c>
      <c r="Q80" s="74" t="s">
        <v>337</v>
      </c>
      <c r="R80" s="74" t="s">
        <v>333</v>
      </c>
      <c r="S80" s="74" t="s">
        <v>17</v>
      </c>
    </row>
    <row r="81" spans="1:19" s="2" customFormat="1" ht="15" x14ac:dyDescent="0.25">
      <c r="A81" s="180"/>
      <c r="B81" s="179"/>
      <c r="C81" s="179"/>
      <c r="D81" s="181"/>
      <c r="E81" s="181"/>
      <c r="F81" s="180"/>
      <c r="G81" s="180"/>
      <c r="H81" s="183"/>
      <c r="I81" s="182"/>
      <c r="J81" s="73" t="s">
        <v>3</v>
      </c>
      <c r="K81" s="75"/>
      <c r="L81" s="75"/>
      <c r="M81" s="76"/>
      <c r="N81" s="74"/>
      <c r="O81" s="75"/>
      <c r="P81" s="75"/>
      <c r="Q81" s="76"/>
      <c r="R81" s="76"/>
      <c r="S81" s="77"/>
    </row>
    <row r="82" spans="1:19" s="19" customFormat="1" ht="27" x14ac:dyDescent="0.25">
      <c r="A82" s="78">
        <v>39</v>
      </c>
      <c r="B82" s="123" t="s">
        <v>382</v>
      </c>
      <c r="C82" s="123" t="s">
        <v>267</v>
      </c>
      <c r="D82" s="123" t="s">
        <v>82</v>
      </c>
      <c r="E82" s="123">
        <v>1</v>
      </c>
      <c r="F82" s="78" t="s">
        <v>214</v>
      </c>
      <c r="G82" s="146" t="s">
        <v>654</v>
      </c>
      <c r="H82" s="124" t="s">
        <v>6</v>
      </c>
      <c r="I82" s="125">
        <v>2088500</v>
      </c>
      <c r="J82" s="118" t="s">
        <v>5</v>
      </c>
      <c r="K82" s="118" t="s">
        <v>28</v>
      </c>
      <c r="L82" s="118" t="s">
        <v>28</v>
      </c>
      <c r="M82" s="74" t="s">
        <v>28</v>
      </c>
      <c r="N82" s="74" t="s">
        <v>289</v>
      </c>
      <c r="O82" s="118" t="s">
        <v>28</v>
      </c>
      <c r="P82" s="118" t="s">
        <v>28</v>
      </c>
      <c r="Q82" s="74" t="s">
        <v>337</v>
      </c>
      <c r="R82" s="74" t="s">
        <v>333</v>
      </c>
      <c r="S82" s="74" t="s">
        <v>17</v>
      </c>
    </row>
    <row r="83" spans="1:19" s="2" customFormat="1" ht="15.75" x14ac:dyDescent="0.25">
      <c r="A83" s="127"/>
      <c r="B83" s="128"/>
      <c r="C83" s="128"/>
      <c r="D83" s="128"/>
      <c r="E83" s="128"/>
      <c r="F83" s="127"/>
      <c r="G83" s="127"/>
      <c r="H83" s="129" t="s">
        <v>652</v>
      </c>
      <c r="I83" s="137">
        <f>SUM(I72:I82)</f>
        <v>12531000</v>
      </c>
      <c r="J83" s="131" t="s">
        <v>3</v>
      </c>
      <c r="K83" s="132"/>
      <c r="L83" s="132"/>
      <c r="M83" s="133"/>
      <c r="N83" s="134"/>
      <c r="O83" s="132"/>
      <c r="P83" s="132"/>
      <c r="Q83" s="133"/>
      <c r="R83" s="133"/>
      <c r="S83" s="136"/>
    </row>
    <row r="84" spans="1:19" s="2" customFormat="1" ht="15" customHeight="1" x14ac:dyDescent="0.25">
      <c r="A84" s="180">
        <v>40</v>
      </c>
      <c r="B84" s="179" t="s">
        <v>395</v>
      </c>
      <c r="C84" s="179" t="s">
        <v>268</v>
      </c>
      <c r="D84" s="181" t="s">
        <v>82</v>
      </c>
      <c r="E84" s="181">
        <v>1</v>
      </c>
      <c r="F84" s="180" t="s">
        <v>214</v>
      </c>
      <c r="G84" s="180" t="s">
        <v>654</v>
      </c>
      <c r="H84" s="183" t="s">
        <v>6</v>
      </c>
      <c r="I84" s="182">
        <v>2088500</v>
      </c>
      <c r="J84" s="73" t="s">
        <v>5</v>
      </c>
      <c r="K84" s="73" t="s">
        <v>28</v>
      </c>
      <c r="L84" s="73" t="s">
        <v>28</v>
      </c>
      <c r="M84" s="74" t="s">
        <v>28</v>
      </c>
      <c r="N84" s="74" t="s">
        <v>341</v>
      </c>
      <c r="O84" s="73" t="s">
        <v>28</v>
      </c>
      <c r="P84" s="73" t="s">
        <v>28</v>
      </c>
      <c r="Q84" s="74" t="s">
        <v>343</v>
      </c>
      <c r="R84" s="74" t="s">
        <v>333</v>
      </c>
      <c r="S84" s="74" t="s">
        <v>342</v>
      </c>
    </row>
    <row r="85" spans="1:19" s="2" customFormat="1" ht="15" x14ac:dyDescent="0.25">
      <c r="A85" s="180"/>
      <c r="B85" s="179"/>
      <c r="C85" s="179"/>
      <c r="D85" s="181"/>
      <c r="E85" s="181"/>
      <c r="F85" s="180"/>
      <c r="G85" s="180"/>
      <c r="H85" s="183"/>
      <c r="I85" s="182"/>
      <c r="J85" s="73" t="s">
        <v>3</v>
      </c>
      <c r="K85" s="75"/>
      <c r="L85" s="75"/>
      <c r="M85" s="76"/>
      <c r="N85" s="74"/>
      <c r="O85" s="75"/>
      <c r="P85" s="75"/>
      <c r="Q85" s="76"/>
      <c r="R85" s="76"/>
      <c r="S85" s="77"/>
    </row>
    <row r="86" spans="1:19" s="2" customFormat="1" ht="15" customHeight="1" x14ac:dyDescent="0.25">
      <c r="A86" s="180">
        <v>41</v>
      </c>
      <c r="B86" s="179" t="s">
        <v>396</v>
      </c>
      <c r="C86" s="179" t="s">
        <v>268</v>
      </c>
      <c r="D86" s="181" t="s">
        <v>82</v>
      </c>
      <c r="E86" s="181">
        <v>1</v>
      </c>
      <c r="F86" s="180" t="s">
        <v>214</v>
      </c>
      <c r="G86" s="180" t="s">
        <v>654</v>
      </c>
      <c r="H86" s="183" t="s">
        <v>6</v>
      </c>
      <c r="I86" s="182">
        <v>2088500</v>
      </c>
      <c r="J86" s="73" t="s">
        <v>5</v>
      </c>
      <c r="K86" s="73" t="s">
        <v>28</v>
      </c>
      <c r="L86" s="73" t="s">
        <v>28</v>
      </c>
      <c r="M86" s="74" t="s">
        <v>28</v>
      </c>
      <c r="N86" s="74" t="s">
        <v>341</v>
      </c>
      <c r="O86" s="73" t="s">
        <v>28</v>
      </c>
      <c r="P86" s="73" t="s">
        <v>28</v>
      </c>
      <c r="Q86" s="74" t="s">
        <v>343</v>
      </c>
      <c r="R86" s="74" t="s">
        <v>333</v>
      </c>
      <c r="S86" s="74" t="s">
        <v>342</v>
      </c>
    </row>
    <row r="87" spans="1:19" s="2" customFormat="1" ht="15" x14ac:dyDescent="0.25">
      <c r="A87" s="180"/>
      <c r="B87" s="179"/>
      <c r="C87" s="179"/>
      <c r="D87" s="181"/>
      <c r="E87" s="181"/>
      <c r="F87" s="180"/>
      <c r="G87" s="180"/>
      <c r="H87" s="183"/>
      <c r="I87" s="182"/>
      <c r="J87" s="73" t="s">
        <v>3</v>
      </c>
      <c r="K87" s="75"/>
      <c r="L87" s="75"/>
      <c r="M87" s="76"/>
      <c r="N87" s="74"/>
      <c r="O87" s="75"/>
      <c r="P87" s="75"/>
      <c r="Q87" s="76"/>
      <c r="R87" s="76"/>
      <c r="S87" s="77"/>
    </row>
    <row r="88" spans="1:19" s="2" customFormat="1" ht="15" customHeight="1" x14ac:dyDescent="0.25">
      <c r="A88" s="180">
        <v>42</v>
      </c>
      <c r="B88" s="179" t="s">
        <v>398</v>
      </c>
      <c r="C88" s="179" t="s">
        <v>268</v>
      </c>
      <c r="D88" s="181" t="s">
        <v>82</v>
      </c>
      <c r="E88" s="181">
        <v>1</v>
      </c>
      <c r="F88" s="180" t="s">
        <v>214</v>
      </c>
      <c r="G88" s="180" t="s">
        <v>654</v>
      </c>
      <c r="H88" s="183" t="s">
        <v>6</v>
      </c>
      <c r="I88" s="182">
        <v>2088500</v>
      </c>
      <c r="J88" s="73" t="s">
        <v>5</v>
      </c>
      <c r="K88" s="73" t="s">
        <v>28</v>
      </c>
      <c r="L88" s="73" t="s">
        <v>28</v>
      </c>
      <c r="M88" s="74" t="s">
        <v>28</v>
      </c>
      <c r="N88" s="74" t="s">
        <v>325</v>
      </c>
      <c r="O88" s="73" t="s">
        <v>28</v>
      </c>
      <c r="P88" s="73" t="s">
        <v>28</v>
      </c>
      <c r="Q88" s="74" t="s">
        <v>33</v>
      </c>
      <c r="R88" s="74" t="s">
        <v>333</v>
      </c>
      <c r="S88" s="74" t="s">
        <v>347</v>
      </c>
    </row>
    <row r="89" spans="1:19" s="2" customFormat="1" ht="15" x14ac:dyDescent="0.25">
      <c r="A89" s="180"/>
      <c r="B89" s="179"/>
      <c r="C89" s="179"/>
      <c r="D89" s="181"/>
      <c r="E89" s="181"/>
      <c r="F89" s="180"/>
      <c r="G89" s="180"/>
      <c r="H89" s="183"/>
      <c r="I89" s="182"/>
      <c r="J89" s="73" t="s">
        <v>3</v>
      </c>
      <c r="K89" s="75"/>
      <c r="L89" s="75"/>
      <c r="M89" s="76"/>
      <c r="N89" s="74"/>
      <c r="O89" s="75"/>
      <c r="P89" s="75"/>
      <c r="Q89" s="76"/>
      <c r="R89" s="76"/>
      <c r="S89" s="77"/>
    </row>
    <row r="90" spans="1:19" s="2" customFormat="1" ht="15" customHeight="1" x14ac:dyDescent="0.25">
      <c r="A90" s="180">
        <v>43</v>
      </c>
      <c r="B90" s="179" t="s">
        <v>399</v>
      </c>
      <c r="C90" s="179" t="s">
        <v>268</v>
      </c>
      <c r="D90" s="181" t="s">
        <v>82</v>
      </c>
      <c r="E90" s="181">
        <v>1</v>
      </c>
      <c r="F90" s="180" t="s">
        <v>214</v>
      </c>
      <c r="G90" s="180" t="s">
        <v>654</v>
      </c>
      <c r="H90" s="183" t="s">
        <v>6</v>
      </c>
      <c r="I90" s="182">
        <v>2088500</v>
      </c>
      <c r="J90" s="73" t="s">
        <v>5</v>
      </c>
      <c r="K90" s="73" t="s">
        <v>28</v>
      </c>
      <c r="L90" s="73" t="s">
        <v>28</v>
      </c>
      <c r="M90" s="74" t="s">
        <v>28</v>
      </c>
      <c r="N90" s="74" t="s">
        <v>325</v>
      </c>
      <c r="O90" s="73" t="s">
        <v>28</v>
      </c>
      <c r="P90" s="73" t="s">
        <v>28</v>
      </c>
      <c r="Q90" s="74" t="s">
        <v>33</v>
      </c>
      <c r="R90" s="74" t="s">
        <v>333</v>
      </c>
      <c r="S90" s="74" t="s">
        <v>347</v>
      </c>
    </row>
    <row r="91" spans="1:19" s="2" customFormat="1" ht="15" x14ac:dyDescent="0.25">
      <c r="A91" s="180"/>
      <c r="B91" s="179"/>
      <c r="C91" s="179"/>
      <c r="D91" s="181"/>
      <c r="E91" s="181"/>
      <c r="F91" s="180"/>
      <c r="G91" s="180"/>
      <c r="H91" s="183"/>
      <c r="I91" s="182"/>
      <c r="J91" s="73" t="s">
        <v>3</v>
      </c>
      <c r="K91" s="75"/>
      <c r="L91" s="75"/>
      <c r="M91" s="76"/>
      <c r="N91" s="74"/>
      <c r="O91" s="75"/>
      <c r="P91" s="75"/>
      <c r="Q91" s="76"/>
      <c r="R91" s="76"/>
      <c r="S91" s="77"/>
    </row>
    <row r="92" spans="1:19" s="2" customFormat="1" ht="15" customHeight="1" x14ac:dyDescent="0.25">
      <c r="A92" s="180">
        <v>44</v>
      </c>
      <c r="B92" s="179" t="s">
        <v>400</v>
      </c>
      <c r="C92" s="179" t="s">
        <v>397</v>
      </c>
      <c r="D92" s="181" t="s">
        <v>82</v>
      </c>
      <c r="E92" s="181">
        <v>1</v>
      </c>
      <c r="F92" s="180" t="s">
        <v>214</v>
      </c>
      <c r="G92" s="180" t="s">
        <v>654</v>
      </c>
      <c r="H92" s="183" t="s">
        <v>6</v>
      </c>
      <c r="I92" s="182">
        <v>2088500</v>
      </c>
      <c r="J92" s="73" t="s">
        <v>5</v>
      </c>
      <c r="K92" s="73" t="s">
        <v>28</v>
      </c>
      <c r="L92" s="73" t="s">
        <v>28</v>
      </c>
      <c r="M92" s="74" t="s">
        <v>28</v>
      </c>
      <c r="N92" s="74" t="s">
        <v>351</v>
      </c>
      <c r="O92" s="73" t="s">
        <v>28</v>
      </c>
      <c r="P92" s="73" t="s">
        <v>28</v>
      </c>
      <c r="Q92" s="74" t="s">
        <v>129</v>
      </c>
      <c r="R92" s="74" t="s">
        <v>333</v>
      </c>
      <c r="S92" s="74" t="s">
        <v>352</v>
      </c>
    </row>
    <row r="93" spans="1:19" s="2" customFormat="1" ht="15" x14ac:dyDescent="0.25">
      <c r="A93" s="180"/>
      <c r="B93" s="179"/>
      <c r="C93" s="179"/>
      <c r="D93" s="181"/>
      <c r="E93" s="181"/>
      <c r="F93" s="180"/>
      <c r="G93" s="180"/>
      <c r="H93" s="183"/>
      <c r="I93" s="182"/>
      <c r="J93" s="73" t="s">
        <v>3</v>
      </c>
      <c r="K93" s="75"/>
      <c r="L93" s="75"/>
      <c r="M93" s="76"/>
      <c r="N93" s="80"/>
      <c r="O93" s="81"/>
      <c r="P93" s="81"/>
      <c r="Q93" s="82"/>
      <c r="R93" s="82"/>
      <c r="S93" s="83"/>
    </row>
    <row r="94" spans="1:19" s="20" customFormat="1" ht="18" customHeight="1" x14ac:dyDescent="0.25">
      <c r="A94" s="180">
        <v>45</v>
      </c>
      <c r="B94" s="179" t="s">
        <v>401</v>
      </c>
      <c r="C94" s="179" t="s">
        <v>397</v>
      </c>
      <c r="D94" s="181" t="s">
        <v>82</v>
      </c>
      <c r="E94" s="181">
        <v>1</v>
      </c>
      <c r="F94" s="180" t="s">
        <v>214</v>
      </c>
      <c r="G94" s="180" t="s">
        <v>654</v>
      </c>
      <c r="H94" s="183" t="s">
        <v>6</v>
      </c>
      <c r="I94" s="182">
        <v>2088500</v>
      </c>
      <c r="J94" s="73" t="s">
        <v>5</v>
      </c>
      <c r="K94" s="73" t="s">
        <v>28</v>
      </c>
      <c r="L94" s="73" t="s">
        <v>28</v>
      </c>
      <c r="M94" s="74" t="s">
        <v>28</v>
      </c>
      <c r="N94" s="74" t="s">
        <v>351</v>
      </c>
      <c r="O94" s="73" t="s">
        <v>28</v>
      </c>
      <c r="P94" s="73" t="s">
        <v>28</v>
      </c>
      <c r="Q94" s="74" t="s">
        <v>129</v>
      </c>
      <c r="R94" s="74" t="s">
        <v>333</v>
      </c>
      <c r="S94" s="74" t="s">
        <v>352</v>
      </c>
    </row>
    <row r="95" spans="1:19" s="18" customFormat="1" ht="14.25" x14ac:dyDescent="0.2">
      <c r="A95" s="180"/>
      <c r="B95" s="179"/>
      <c r="C95" s="179"/>
      <c r="D95" s="181"/>
      <c r="E95" s="181"/>
      <c r="F95" s="180"/>
      <c r="G95" s="180"/>
      <c r="H95" s="183"/>
      <c r="I95" s="182"/>
      <c r="J95" s="73" t="s">
        <v>3</v>
      </c>
      <c r="K95" s="75"/>
      <c r="L95" s="75"/>
      <c r="M95" s="76"/>
      <c r="N95" s="80"/>
      <c r="O95" s="81"/>
      <c r="P95" s="81"/>
      <c r="Q95" s="82"/>
      <c r="R95" s="82"/>
      <c r="S95" s="83"/>
    </row>
    <row r="96" spans="1:19" s="18" customFormat="1" ht="14.25" customHeight="1" x14ac:dyDescent="0.2">
      <c r="A96" s="180">
        <v>46</v>
      </c>
      <c r="B96" s="179" t="s">
        <v>403</v>
      </c>
      <c r="C96" s="179" t="s">
        <v>559</v>
      </c>
      <c r="D96" s="181" t="s">
        <v>82</v>
      </c>
      <c r="E96" s="181">
        <v>1</v>
      </c>
      <c r="F96" s="180" t="s">
        <v>214</v>
      </c>
      <c r="G96" s="180" t="s">
        <v>654</v>
      </c>
      <c r="H96" s="183" t="s">
        <v>6</v>
      </c>
      <c r="I96" s="182">
        <v>2088500</v>
      </c>
      <c r="J96" s="73" t="s">
        <v>5</v>
      </c>
      <c r="K96" s="73" t="s">
        <v>28</v>
      </c>
      <c r="L96" s="73" t="s">
        <v>28</v>
      </c>
      <c r="M96" s="74" t="s">
        <v>28</v>
      </c>
      <c r="N96" s="74" t="s">
        <v>357</v>
      </c>
      <c r="O96" s="73" t="s">
        <v>28</v>
      </c>
      <c r="P96" s="73" t="s">
        <v>28</v>
      </c>
      <c r="Q96" s="74" t="s">
        <v>130</v>
      </c>
      <c r="R96" s="74" t="s">
        <v>333</v>
      </c>
      <c r="S96" s="74" t="s">
        <v>366</v>
      </c>
    </row>
    <row r="97" spans="1:19" s="18" customFormat="1" ht="14.25" x14ac:dyDescent="0.2">
      <c r="A97" s="180"/>
      <c r="B97" s="179"/>
      <c r="C97" s="179"/>
      <c r="D97" s="181"/>
      <c r="E97" s="181"/>
      <c r="F97" s="180"/>
      <c r="G97" s="180"/>
      <c r="H97" s="183"/>
      <c r="I97" s="182"/>
      <c r="J97" s="73" t="s">
        <v>3</v>
      </c>
      <c r="K97" s="81"/>
      <c r="L97" s="81"/>
      <c r="M97" s="76"/>
      <c r="N97" s="80"/>
      <c r="O97" s="81"/>
      <c r="P97" s="81"/>
      <c r="Q97" s="82"/>
      <c r="R97" s="82"/>
      <c r="S97" s="83"/>
    </row>
    <row r="98" spans="1:19" s="18" customFormat="1" ht="14.25" customHeight="1" x14ac:dyDescent="0.2">
      <c r="A98" s="180">
        <v>47</v>
      </c>
      <c r="B98" s="179" t="s">
        <v>404</v>
      </c>
      <c r="C98" s="179" t="s">
        <v>559</v>
      </c>
      <c r="D98" s="181" t="s">
        <v>82</v>
      </c>
      <c r="E98" s="181">
        <v>1</v>
      </c>
      <c r="F98" s="180" t="s">
        <v>214</v>
      </c>
      <c r="G98" s="180" t="s">
        <v>654</v>
      </c>
      <c r="H98" s="183" t="s">
        <v>6</v>
      </c>
      <c r="I98" s="182">
        <v>2088500</v>
      </c>
      <c r="J98" s="73" t="s">
        <v>5</v>
      </c>
      <c r="K98" s="73" t="s">
        <v>28</v>
      </c>
      <c r="L98" s="73" t="s">
        <v>28</v>
      </c>
      <c r="M98" s="74" t="s">
        <v>28</v>
      </c>
      <c r="N98" s="74" t="s">
        <v>357</v>
      </c>
      <c r="O98" s="73" t="s">
        <v>28</v>
      </c>
      <c r="P98" s="73" t="s">
        <v>28</v>
      </c>
      <c r="Q98" s="74" t="s">
        <v>130</v>
      </c>
      <c r="R98" s="74" t="s">
        <v>333</v>
      </c>
      <c r="S98" s="74" t="s">
        <v>366</v>
      </c>
    </row>
    <row r="99" spans="1:19" s="18" customFormat="1" ht="14.25" x14ac:dyDescent="0.2">
      <c r="A99" s="180"/>
      <c r="B99" s="179"/>
      <c r="C99" s="179"/>
      <c r="D99" s="181"/>
      <c r="E99" s="181"/>
      <c r="F99" s="180"/>
      <c r="G99" s="180"/>
      <c r="H99" s="183"/>
      <c r="I99" s="182"/>
      <c r="J99" s="73" t="s">
        <v>3</v>
      </c>
      <c r="K99" s="81"/>
      <c r="L99" s="81"/>
      <c r="M99" s="76"/>
      <c r="N99" s="80"/>
      <c r="O99" s="81"/>
      <c r="P99" s="82"/>
      <c r="Q99" s="82"/>
      <c r="R99" s="82"/>
      <c r="S99" s="83"/>
    </row>
    <row r="100" spans="1:19" s="18" customFormat="1" ht="15" customHeight="1" x14ac:dyDescent="0.2">
      <c r="A100" s="180">
        <v>48</v>
      </c>
      <c r="B100" s="179" t="s">
        <v>405</v>
      </c>
      <c r="C100" s="179" t="s">
        <v>402</v>
      </c>
      <c r="D100" s="181" t="s">
        <v>82</v>
      </c>
      <c r="E100" s="181">
        <v>1</v>
      </c>
      <c r="F100" s="180" t="s">
        <v>214</v>
      </c>
      <c r="G100" s="180" t="s">
        <v>654</v>
      </c>
      <c r="H100" s="183" t="s">
        <v>6</v>
      </c>
      <c r="I100" s="182">
        <v>2088500</v>
      </c>
      <c r="J100" s="73" t="s">
        <v>5</v>
      </c>
      <c r="K100" s="73" t="s">
        <v>28</v>
      </c>
      <c r="L100" s="73" t="s">
        <v>28</v>
      </c>
      <c r="M100" s="74" t="s">
        <v>28</v>
      </c>
      <c r="N100" s="74" t="s">
        <v>365</v>
      </c>
      <c r="O100" s="73" t="s">
        <v>28</v>
      </c>
      <c r="P100" s="73" t="s">
        <v>28</v>
      </c>
      <c r="Q100" s="74" t="s">
        <v>153</v>
      </c>
      <c r="R100" s="74" t="s">
        <v>333</v>
      </c>
      <c r="S100" s="74" t="s">
        <v>367</v>
      </c>
    </row>
    <row r="101" spans="1:19" s="18" customFormat="1" ht="14.25" x14ac:dyDescent="0.2">
      <c r="A101" s="180"/>
      <c r="B101" s="179"/>
      <c r="C101" s="179"/>
      <c r="D101" s="181"/>
      <c r="E101" s="181"/>
      <c r="F101" s="180"/>
      <c r="G101" s="180"/>
      <c r="H101" s="183"/>
      <c r="I101" s="182"/>
      <c r="J101" s="73" t="s">
        <v>3</v>
      </c>
      <c r="K101" s="81"/>
      <c r="L101" s="81"/>
      <c r="M101" s="76"/>
      <c r="N101" s="80"/>
      <c r="O101" s="75"/>
      <c r="P101" s="75"/>
      <c r="Q101" s="82"/>
      <c r="R101" s="82"/>
      <c r="S101" s="83"/>
    </row>
    <row r="102" spans="1:19" s="18" customFormat="1" ht="14.25" customHeight="1" x14ac:dyDescent="0.2">
      <c r="A102" s="180">
        <v>49</v>
      </c>
      <c r="B102" s="179" t="s">
        <v>406</v>
      </c>
      <c r="C102" s="179" t="s">
        <v>402</v>
      </c>
      <c r="D102" s="181" t="s">
        <v>82</v>
      </c>
      <c r="E102" s="181">
        <v>1</v>
      </c>
      <c r="F102" s="180" t="s">
        <v>214</v>
      </c>
      <c r="G102" s="180" t="s">
        <v>654</v>
      </c>
      <c r="H102" s="183" t="s">
        <v>6</v>
      </c>
      <c r="I102" s="182">
        <v>2088500</v>
      </c>
      <c r="J102" s="73" t="s">
        <v>5</v>
      </c>
      <c r="K102" s="73" t="s">
        <v>28</v>
      </c>
      <c r="L102" s="73" t="s">
        <v>28</v>
      </c>
      <c r="M102" s="74" t="s">
        <v>28</v>
      </c>
      <c r="N102" s="74" t="s">
        <v>365</v>
      </c>
      <c r="O102" s="73" t="s">
        <v>28</v>
      </c>
      <c r="P102" s="73" t="s">
        <v>28</v>
      </c>
      <c r="Q102" s="74" t="s">
        <v>153</v>
      </c>
      <c r="R102" s="74" t="s">
        <v>333</v>
      </c>
      <c r="S102" s="74" t="s">
        <v>367</v>
      </c>
    </row>
    <row r="103" spans="1:19" s="18" customFormat="1" ht="14.25" x14ac:dyDescent="0.2">
      <c r="A103" s="180"/>
      <c r="B103" s="179"/>
      <c r="C103" s="179"/>
      <c r="D103" s="181"/>
      <c r="E103" s="181"/>
      <c r="F103" s="180"/>
      <c r="G103" s="180"/>
      <c r="H103" s="183"/>
      <c r="I103" s="182"/>
      <c r="J103" s="73" t="s">
        <v>3</v>
      </c>
      <c r="K103" s="81"/>
      <c r="L103" s="81"/>
      <c r="M103" s="76"/>
      <c r="N103" s="80"/>
      <c r="O103" s="75"/>
      <c r="P103" s="75"/>
      <c r="Q103" s="82"/>
      <c r="R103" s="82"/>
      <c r="S103" s="83"/>
    </row>
    <row r="104" spans="1:19" s="18" customFormat="1" ht="14.25" customHeight="1" x14ac:dyDescent="0.2">
      <c r="A104" s="180">
        <v>50</v>
      </c>
      <c r="B104" s="179" t="s">
        <v>407</v>
      </c>
      <c r="C104" s="179" t="s">
        <v>408</v>
      </c>
      <c r="D104" s="181" t="s">
        <v>82</v>
      </c>
      <c r="E104" s="181">
        <v>1</v>
      </c>
      <c r="F104" s="180" t="s">
        <v>214</v>
      </c>
      <c r="G104" s="180" t="s">
        <v>654</v>
      </c>
      <c r="H104" s="183" t="s">
        <v>6</v>
      </c>
      <c r="I104" s="182">
        <v>2088500</v>
      </c>
      <c r="J104" s="73" t="s">
        <v>5</v>
      </c>
      <c r="K104" s="73" t="s">
        <v>28</v>
      </c>
      <c r="L104" s="73" t="s">
        <v>28</v>
      </c>
      <c r="M104" s="74" t="s">
        <v>28</v>
      </c>
      <c r="N104" s="74" t="s">
        <v>371</v>
      </c>
      <c r="O104" s="73" t="s">
        <v>28</v>
      </c>
      <c r="P104" s="73" t="s">
        <v>28</v>
      </c>
      <c r="Q104" s="74" t="s">
        <v>42</v>
      </c>
      <c r="R104" s="76" t="s">
        <v>333</v>
      </c>
      <c r="S104" s="74" t="s">
        <v>203</v>
      </c>
    </row>
    <row r="105" spans="1:19" s="18" customFormat="1" ht="14.25" x14ac:dyDescent="0.2">
      <c r="A105" s="180"/>
      <c r="B105" s="179"/>
      <c r="C105" s="179"/>
      <c r="D105" s="181"/>
      <c r="E105" s="181"/>
      <c r="F105" s="180"/>
      <c r="G105" s="180"/>
      <c r="H105" s="183"/>
      <c r="I105" s="182"/>
      <c r="J105" s="73" t="s">
        <v>3</v>
      </c>
      <c r="K105" s="81"/>
      <c r="L105" s="81"/>
      <c r="M105" s="76"/>
      <c r="N105" s="80"/>
      <c r="O105" s="75"/>
      <c r="P105" s="75"/>
      <c r="Q105" s="82"/>
      <c r="R105" s="82"/>
      <c r="S105" s="83"/>
    </row>
    <row r="106" spans="1:19" s="18" customFormat="1" ht="14.25" customHeight="1" x14ac:dyDescent="0.2">
      <c r="A106" s="180">
        <v>51</v>
      </c>
      <c r="B106" s="179" t="s">
        <v>452</v>
      </c>
      <c r="C106" s="179" t="s">
        <v>408</v>
      </c>
      <c r="D106" s="181" t="s">
        <v>82</v>
      </c>
      <c r="E106" s="181">
        <v>1</v>
      </c>
      <c r="F106" s="180" t="s">
        <v>214</v>
      </c>
      <c r="G106" s="180" t="s">
        <v>654</v>
      </c>
      <c r="H106" s="183" t="s">
        <v>6</v>
      </c>
      <c r="I106" s="182">
        <v>2088500</v>
      </c>
      <c r="J106" s="73" t="s">
        <v>5</v>
      </c>
      <c r="K106" s="73" t="s">
        <v>28</v>
      </c>
      <c r="L106" s="73" t="s">
        <v>28</v>
      </c>
      <c r="M106" s="74" t="s">
        <v>28</v>
      </c>
      <c r="N106" s="74" t="s">
        <v>371</v>
      </c>
      <c r="O106" s="73" t="s">
        <v>28</v>
      </c>
      <c r="P106" s="73" t="s">
        <v>28</v>
      </c>
      <c r="Q106" s="74" t="s">
        <v>42</v>
      </c>
      <c r="R106" s="76" t="s">
        <v>333</v>
      </c>
      <c r="S106" s="74" t="s">
        <v>203</v>
      </c>
    </row>
    <row r="107" spans="1:19" s="18" customFormat="1" ht="14.25" x14ac:dyDescent="0.2">
      <c r="A107" s="180"/>
      <c r="B107" s="179"/>
      <c r="C107" s="179"/>
      <c r="D107" s="181"/>
      <c r="E107" s="181"/>
      <c r="F107" s="180"/>
      <c r="G107" s="180"/>
      <c r="H107" s="183"/>
      <c r="I107" s="182"/>
      <c r="J107" s="73" t="s">
        <v>3</v>
      </c>
      <c r="K107" s="81"/>
      <c r="L107" s="81"/>
      <c r="M107" s="76"/>
      <c r="N107" s="80"/>
      <c r="O107" s="75"/>
      <c r="P107" s="75"/>
      <c r="Q107" s="82"/>
      <c r="R107" s="82"/>
      <c r="S107" s="83"/>
    </row>
    <row r="108" spans="1:19" s="19" customFormat="1" ht="15" customHeight="1" x14ac:dyDescent="0.2">
      <c r="A108" s="180">
        <v>52</v>
      </c>
      <c r="B108" s="179" t="s">
        <v>453</v>
      </c>
      <c r="C108" s="184" t="s">
        <v>409</v>
      </c>
      <c r="D108" s="181" t="s">
        <v>82</v>
      </c>
      <c r="E108" s="181">
        <v>1</v>
      </c>
      <c r="F108" s="180" t="s">
        <v>214</v>
      </c>
      <c r="G108" s="180" t="s">
        <v>654</v>
      </c>
      <c r="H108" s="183" t="s">
        <v>6</v>
      </c>
      <c r="I108" s="182">
        <v>2088500</v>
      </c>
      <c r="J108" s="73" t="s">
        <v>5</v>
      </c>
      <c r="K108" s="73" t="s">
        <v>28</v>
      </c>
      <c r="L108" s="73" t="s">
        <v>28</v>
      </c>
      <c r="M108" s="74" t="s">
        <v>28</v>
      </c>
      <c r="N108" s="74" t="s">
        <v>371</v>
      </c>
      <c r="O108" s="73" t="s">
        <v>28</v>
      </c>
      <c r="P108" s="73" t="s">
        <v>28</v>
      </c>
      <c r="Q108" s="74" t="s">
        <v>42</v>
      </c>
      <c r="R108" s="76" t="s">
        <v>333</v>
      </c>
      <c r="S108" s="74" t="s">
        <v>203</v>
      </c>
    </row>
    <row r="109" spans="1:19" s="2" customFormat="1" ht="15" x14ac:dyDescent="0.25">
      <c r="A109" s="180"/>
      <c r="B109" s="179"/>
      <c r="C109" s="184"/>
      <c r="D109" s="181"/>
      <c r="E109" s="181"/>
      <c r="F109" s="180"/>
      <c r="G109" s="180"/>
      <c r="H109" s="183"/>
      <c r="I109" s="182"/>
      <c r="J109" s="73" t="s">
        <v>3</v>
      </c>
      <c r="K109" s="75"/>
      <c r="L109" s="75"/>
      <c r="M109" s="76"/>
      <c r="N109" s="74"/>
      <c r="O109" s="75"/>
      <c r="P109" s="75"/>
      <c r="Q109" s="76"/>
      <c r="R109" s="76"/>
      <c r="S109" s="77"/>
    </row>
    <row r="110" spans="1:19" s="2" customFormat="1" ht="15" customHeight="1" x14ac:dyDescent="0.25">
      <c r="A110" s="180">
        <v>53</v>
      </c>
      <c r="B110" s="179" t="s">
        <v>410</v>
      </c>
      <c r="C110" s="184" t="s">
        <v>409</v>
      </c>
      <c r="D110" s="181" t="s">
        <v>82</v>
      </c>
      <c r="E110" s="181">
        <v>1</v>
      </c>
      <c r="F110" s="180" t="s">
        <v>214</v>
      </c>
      <c r="G110" s="180" t="s">
        <v>654</v>
      </c>
      <c r="H110" s="183" t="s">
        <v>6</v>
      </c>
      <c r="I110" s="182">
        <v>2088500</v>
      </c>
      <c r="J110" s="73" t="s">
        <v>5</v>
      </c>
      <c r="K110" s="73" t="s">
        <v>28</v>
      </c>
      <c r="L110" s="73" t="s">
        <v>28</v>
      </c>
      <c r="M110" s="74" t="s">
        <v>28</v>
      </c>
      <c r="N110" s="74" t="s">
        <v>371</v>
      </c>
      <c r="O110" s="73" t="s">
        <v>28</v>
      </c>
      <c r="P110" s="73" t="s">
        <v>28</v>
      </c>
      <c r="Q110" s="74" t="s">
        <v>42</v>
      </c>
      <c r="R110" s="76" t="s">
        <v>333</v>
      </c>
      <c r="S110" s="74" t="s">
        <v>203</v>
      </c>
    </row>
    <row r="111" spans="1:19" s="2" customFormat="1" ht="15" x14ac:dyDescent="0.25">
      <c r="A111" s="180"/>
      <c r="B111" s="179"/>
      <c r="C111" s="184"/>
      <c r="D111" s="181"/>
      <c r="E111" s="181"/>
      <c r="F111" s="180"/>
      <c r="G111" s="180"/>
      <c r="H111" s="183"/>
      <c r="I111" s="182"/>
      <c r="J111" s="73" t="s">
        <v>3</v>
      </c>
      <c r="K111" s="75"/>
      <c r="L111" s="75"/>
      <c r="M111" s="76"/>
      <c r="N111" s="74"/>
      <c r="O111" s="75"/>
      <c r="P111" s="75"/>
      <c r="Q111" s="76"/>
      <c r="R111" s="76"/>
      <c r="S111" s="77"/>
    </row>
    <row r="112" spans="1:19" s="2" customFormat="1" ht="15" customHeight="1" x14ac:dyDescent="0.25">
      <c r="A112" s="180">
        <v>54</v>
      </c>
      <c r="B112" s="179" t="s">
        <v>560</v>
      </c>
      <c r="C112" s="179" t="s">
        <v>411</v>
      </c>
      <c r="D112" s="181" t="s">
        <v>82</v>
      </c>
      <c r="E112" s="181">
        <v>1</v>
      </c>
      <c r="F112" s="180" t="s">
        <v>214</v>
      </c>
      <c r="G112" s="180" t="s">
        <v>654</v>
      </c>
      <c r="H112" s="183" t="s">
        <v>6</v>
      </c>
      <c r="I112" s="182">
        <v>2088500</v>
      </c>
      <c r="J112" s="73" t="s">
        <v>5</v>
      </c>
      <c r="K112" s="73" t="s">
        <v>28</v>
      </c>
      <c r="L112" s="73" t="s">
        <v>28</v>
      </c>
      <c r="M112" s="74" t="s">
        <v>28</v>
      </c>
      <c r="N112" s="76" t="s">
        <v>376</v>
      </c>
      <c r="O112" s="73" t="s">
        <v>28</v>
      </c>
      <c r="P112" s="73" t="s">
        <v>28</v>
      </c>
      <c r="Q112" s="76" t="s">
        <v>375</v>
      </c>
      <c r="R112" s="76" t="s">
        <v>333</v>
      </c>
      <c r="S112" s="76" t="s">
        <v>377</v>
      </c>
    </row>
    <row r="113" spans="1:19" s="2" customFormat="1" ht="15" x14ac:dyDescent="0.25">
      <c r="A113" s="180"/>
      <c r="B113" s="179"/>
      <c r="C113" s="179"/>
      <c r="D113" s="181"/>
      <c r="E113" s="181"/>
      <c r="F113" s="180"/>
      <c r="G113" s="180"/>
      <c r="H113" s="183"/>
      <c r="I113" s="182"/>
      <c r="J113" s="73" t="s">
        <v>3</v>
      </c>
      <c r="K113" s="75"/>
      <c r="L113" s="75"/>
      <c r="M113" s="76"/>
      <c r="N113" s="74"/>
      <c r="O113" s="81"/>
      <c r="P113" s="81"/>
      <c r="Q113" s="76"/>
      <c r="R113" s="76"/>
      <c r="S113" s="77"/>
    </row>
    <row r="114" spans="1:19" s="2" customFormat="1" ht="27" x14ac:dyDescent="0.25">
      <c r="A114" s="78">
        <v>55</v>
      </c>
      <c r="B114" s="123" t="s">
        <v>561</v>
      </c>
      <c r="C114" s="123" t="s">
        <v>411</v>
      </c>
      <c r="D114" s="123" t="s">
        <v>82</v>
      </c>
      <c r="E114" s="123">
        <v>1</v>
      </c>
      <c r="F114" s="78" t="s">
        <v>214</v>
      </c>
      <c r="G114" s="146" t="s">
        <v>654</v>
      </c>
      <c r="H114" s="124" t="s">
        <v>6</v>
      </c>
      <c r="I114" s="125">
        <v>2088500</v>
      </c>
      <c r="J114" s="118" t="s">
        <v>5</v>
      </c>
      <c r="K114" s="118" t="s">
        <v>28</v>
      </c>
      <c r="L114" s="118" t="s">
        <v>28</v>
      </c>
      <c r="M114" s="74" t="s">
        <v>28</v>
      </c>
      <c r="N114" s="76" t="s">
        <v>376</v>
      </c>
      <c r="O114" s="118" t="s">
        <v>28</v>
      </c>
      <c r="P114" s="118" t="s">
        <v>28</v>
      </c>
      <c r="Q114" s="76" t="s">
        <v>375</v>
      </c>
      <c r="R114" s="76" t="s">
        <v>333</v>
      </c>
      <c r="S114" s="76" t="s">
        <v>377</v>
      </c>
    </row>
    <row r="115" spans="1:19" s="2" customFormat="1" ht="15.75" x14ac:dyDescent="0.25">
      <c r="A115" s="127"/>
      <c r="B115" s="128"/>
      <c r="C115" s="128"/>
      <c r="D115" s="128"/>
      <c r="E115" s="128"/>
      <c r="F115" s="127"/>
      <c r="G115" s="127"/>
      <c r="H115" s="129" t="s">
        <v>652</v>
      </c>
      <c r="I115" s="130">
        <f>SUM(I84:I114)</f>
        <v>33416000</v>
      </c>
      <c r="J115" s="131" t="s">
        <v>3</v>
      </c>
      <c r="K115" s="132"/>
      <c r="L115" s="132"/>
      <c r="M115" s="133"/>
      <c r="N115" s="134"/>
      <c r="O115" s="135"/>
      <c r="P115" s="135"/>
      <c r="Q115" s="133"/>
      <c r="R115" s="133"/>
      <c r="S115" s="136"/>
    </row>
    <row r="116" spans="1:19" s="2" customFormat="1" ht="15" customHeight="1" x14ac:dyDescent="0.25">
      <c r="A116" s="180">
        <v>56</v>
      </c>
      <c r="B116" s="179" t="s">
        <v>454</v>
      </c>
      <c r="C116" s="179" t="s">
        <v>412</v>
      </c>
      <c r="D116" s="181" t="s">
        <v>82</v>
      </c>
      <c r="E116" s="181">
        <v>1</v>
      </c>
      <c r="F116" s="180" t="s">
        <v>214</v>
      </c>
      <c r="G116" s="180" t="s">
        <v>654</v>
      </c>
      <c r="H116" s="183" t="s">
        <v>6</v>
      </c>
      <c r="I116" s="182">
        <v>2088500</v>
      </c>
      <c r="J116" s="73" t="s">
        <v>5</v>
      </c>
      <c r="K116" s="73" t="s">
        <v>28</v>
      </c>
      <c r="L116" s="73" t="s">
        <v>28</v>
      </c>
      <c r="M116" s="74" t="s">
        <v>28</v>
      </c>
      <c r="N116" s="74" t="s">
        <v>413</v>
      </c>
      <c r="O116" s="73" t="s">
        <v>28</v>
      </c>
      <c r="P116" s="73" t="s">
        <v>28</v>
      </c>
      <c r="Q116" s="74" t="s">
        <v>415</v>
      </c>
      <c r="R116" s="74" t="s">
        <v>333</v>
      </c>
      <c r="S116" s="74" t="s">
        <v>416</v>
      </c>
    </row>
    <row r="117" spans="1:19" s="2" customFormat="1" ht="15" x14ac:dyDescent="0.25">
      <c r="A117" s="180"/>
      <c r="B117" s="179"/>
      <c r="C117" s="179"/>
      <c r="D117" s="181"/>
      <c r="E117" s="181"/>
      <c r="F117" s="180"/>
      <c r="G117" s="180"/>
      <c r="H117" s="183"/>
      <c r="I117" s="182"/>
      <c r="J117" s="73" t="s">
        <v>3</v>
      </c>
      <c r="K117" s="81"/>
      <c r="L117" s="81"/>
      <c r="M117" s="76"/>
      <c r="N117" s="74"/>
      <c r="O117" s="81"/>
      <c r="P117" s="81"/>
      <c r="Q117" s="76"/>
      <c r="R117" s="76"/>
      <c r="S117" s="77"/>
    </row>
    <row r="118" spans="1:19" s="20" customFormat="1" ht="14.25" customHeight="1" x14ac:dyDescent="0.25">
      <c r="A118" s="180">
        <v>57</v>
      </c>
      <c r="B118" s="179" t="s">
        <v>455</v>
      </c>
      <c r="C118" s="179" t="s">
        <v>412</v>
      </c>
      <c r="D118" s="181" t="s">
        <v>82</v>
      </c>
      <c r="E118" s="181">
        <v>1</v>
      </c>
      <c r="F118" s="180" t="s">
        <v>214</v>
      </c>
      <c r="G118" s="180" t="s">
        <v>654</v>
      </c>
      <c r="H118" s="183" t="s">
        <v>6</v>
      </c>
      <c r="I118" s="182">
        <v>2088500</v>
      </c>
      <c r="J118" s="73" t="s">
        <v>5</v>
      </c>
      <c r="K118" s="73" t="s">
        <v>28</v>
      </c>
      <c r="L118" s="73" t="s">
        <v>28</v>
      </c>
      <c r="M118" s="74" t="s">
        <v>28</v>
      </c>
      <c r="N118" s="74" t="s">
        <v>413</v>
      </c>
      <c r="O118" s="73" t="s">
        <v>28</v>
      </c>
      <c r="P118" s="73" t="s">
        <v>28</v>
      </c>
      <c r="Q118" s="74" t="s">
        <v>415</v>
      </c>
      <c r="R118" s="74" t="s">
        <v>333</v>
      </c>
      <c r="S118" s="74" t="s">
        <v>416</v>
      </c>
    </row>
    <row r="119" spans="1:19" s="18" customFormat="1" ht="14.25" x14ac:dyDescent="0.2">
      <c r="A119" s="180"/>
      <c r="B119" s="179"/>
      <c r="C119" s="179"/>
      <c r="D119" s="181"/>
      <c r="E119" s="181"/>
      <c r="F119" s="180"/>
      <c r="G119" s="180"/>
      <c r="H119" s="183"/>
      <c r="I119" s="182"/>
      <c r="J119" s="73" t="s">
        <v>3</v>
      </c>
      <c r="K119" s="81"/>
      <c r="L119" s="81"/>
      <c r="M119" s="76"/>
      <c r="N119" s="74"/>
      <c r="O119" s="75"/>
      <c r="P119" s="76"/>
      <c r="Q119" s="76"/>
      <c r="R119" s="76"/>
      <c r="S119" s="77"/>
    </row>
    <row r="120" spans="1:19" s="18" customFormat="1" ht="14.25" customHeight="1" x14ac:dyDescent="0.2">
      <c r="A120" s="180">
        <v>58</v>
      </c>
      <c r="B120" s="179" t="s">
        <v>456</v>
      </c>
      <c r="C120" s="179" t="s">
        <v>270</v>
      </c>
      <c r="D120" s="181" t="s">
        <v>82</v>
      </c>
      <c r="E120" s="181">
        <v>1</v>
      </c>
      <c r="F120" s="180" t="s">
        <v>214</v>
      </c>
      <c r="G120" s="180" t="s">
        <v>654</v>
      </c>
      <c r="H120" s="183" t="s">
        <v>6</v>
      </c>
      <c r="I120" s="182">
        <v>2088500</v>
      </c>
      <c r="J120" s="73" t="s">
        <v>5</v>
      </c>
      <c r="K120" s="73" t="s">
        <v>28</v>
      </c>
      <c r="L120" s="73" t="s">
        <v>28</v>
      </c>
      <c r="M120" s="74" t="s">
        <v>28</v>
      </c>
      <c r="N120" s="74" t="s">
        <v>29</v>
      </c>
      <c r="O120" s="73" t="s">
        <v>28</v>
      </c>
      <c r="P120" s="73" t="s">
        <v>28</v>
      </c>
      <c r="Q120" s="76" t="s">
        <v>418</v>
      </c>
      <c r="R120" s="76" t="s">
        <v>333</v>
      </c>
      <c r="S120" s="74" t="s">
        <v>417</v>
      </c>
    </row>
    <row r="121" spans="1:19" s="18" customFormat="1" ht="14.25" x14ac:dyDescent="0.2">
      <c r="A121" s="180"/>
      <c r="B121" s="179"/>
      <c r="C121" s="179"/>
      <c r="D121" s="181"/>
      <c r="E121" s="181"/>
      <c r="F121" s="180"/>
      <c r="G121" s="180"/>
      <c r="H121" s="183"/>
      <c r="I121" s="182"/>
      <c r="J121" s="73" t="s">
        <v>3</v>
      </c>
      <c r="K121" s="75"/>
      <c r="L121" s="75"/>
      <c r="M121" s="76"/>
      <c r="N121" s="74"/>
      <c r="O121" s="75"/>
      <c r="P121" s="75"/>
      <c r="Q121" s="76"/>
      <c r="R121" s="76"/>
      <c r="S121" s="77"/>
    </row>
    <row r="122" spans="1:19" s="2" customFormat="1" ht="15" customHeight="1" x14ac:dyDescent="0.25">
      <c r="A122" s="180">
        <v>59</v>
      </c>
      <c r="B122" s="179" t="s">
        <v>562</v>
      </c>
      <c r="C122" s="179" t="s">
        <v>270</v>
      </c>
      <c r="D122" s="181" t="s">
        <v>82</v>
      </c>
      <c r="E122" s="181">
        <v>1</v>
      </c>
      <c r="F122" s="180" t="s">
        <v>214</v>
      </c>
      <c r="G122" s="180" t="s">
        <v>654</v>
      </c>
      <c r="H122" s="183" t="s">
        <v>6</v>
      </c>
      <c r="I122" s="182">
        <v>2088500</v>
      </c>
      <c r="J122" s="73" t="s">
        <v>5</v>
      </c>
      <c r="K122" s="73" t="s">
        <v>28</v>
      </c>
      <c r="L122" s="73" t="s">
        <v>28</v>
      </c>
      <c r="M122" s="74" t="s">
        <v>28</v>
      </c>
      <c r="N122" s="74" t="s">
        <v>29</v>
      </c>
      <c r="O122" s="73" t="s">
        <v>28</v>
      </c>
      <c r="P122" s="73" t="s">
        <v>28</v>
      </c>
      <c r="Q122" s="76" t="s">
        <v>418</v>
      </c>
      <c r="R122" s="76" t="s">
        <v>333</v>
      </c>
      <c r="S122" s="74" t="s">
        <v>417</v>
      </c>
    </row>
    <row r="123" spans="1:19" s="2" customFormat="1" ht="15" x14ac:dyDescent="0.25">
      <c r="A123" s="180"/>
      <c r="B123" s="179"/>
      <c r="C123" s="179"/>
      <c r="D123" s="181"/>
      <c r="E123" s="181"/>
      <c r="F123" s="180"/>
      <c r="G123" s="180"/>
      <c r="H123" s="183"/>
      <c r="I123" s="182"/>
      <c r="J123" s="73" t="s">
        <v>3</v>
      </c>
      <c r="K123" s="75"/>
      <c r="L123" s="75"/>
      <c r="M123" s="76"/>
      <c r="N123" s="74"/>
      <c r="O123" s="75"/>
      <c r="P123" s="75"/>
      <c r="Q123" s="76"/>
      <c r="R123" s="76"/>
      <c r="S123" s="77"/>
    </row>
    <row r="124" spans="1:19" s="2" customFormat="1" ht="15" customHeight="1" x14ac:dyDescent="0.25">
      <c r="A124" s="180">
        <v>60</v>
      </c>
      <c r="B124" s="179" t="s">
        <v>563</v>
      </c>
      <c r="C124" s="179" t="s">
        <v>271</v>
      </c>
      <c r="D124" s="181" t="s">
        <v>82</v>
      </c>
      <c r="E124" s="181">
        <v>1</v>
      </c>
      <c r="F124" s="180" t="s">
        <v>214</v>
      </c>
      <c r="G124" s="180" t="s">
        <v>654</v>
      </c>
      <c r="H124" s="183" t="s">
        <v>6</v>
      </c>
      <c r="I124" s="182">
        <v>2088500</v>
      </c>
      <c r="J124" s="73" t="s">
        <v>5</v>
      </c>
      <c r="K124" s="73" t="s">
        <v>28</v>
      </c>
      <c r="L124" s="73" t="s">
        <v>28</v>
      </c>
      <c r="M124" s="74" t="s">
        <v>28</v>
      </c>
      <c r="N124" s="74" t="s">
        <v>414</v>
      </c>
      <c r="O124" s="73" t="s">
        <v>28</v>
      </c>
      <c r="P124" s="73" t="s">
        <v>28</v>
      </c>
      <c r="Q124" s="74" t="s">
        <v>419</v>
      </c>
      <c r="R124" s="74" t="s">
        <v>333</v>
      </c>
      <c r="S124" s="74" t="s">
        <v>420</v>
      </c>
    </row>
    <row r="125" spans="1:19" s="2" customFormat="1" ht="15" x14ac:dyDescent="0.25">
      <c r="A125" s="180"/>
      <c r="B125" s="179"/>
      <c r="C125" s="179"/>
      <c r="D125" s="181"/>
      <c r="E125" s="181"/>
      <c r="F125" s="180"/>
      <c r="G125" s="180"/>
      <c r="H125" s="183" t="s">
        <v>6</v>
      </c>
      <c r="I125" s="182"/>
      <c r="J125" s="73" t="s">
        <v>3</v>
      </c>
      <c r="K125" s="75"/>
      <c r="L125" s="75"/>
      <c r="M125" s="76"/>
      <c r="N125" s="74"/>
      <c r="O125" s="75"/>
      <c r="P125" s="75"/>
      <c r="Q125" s="76"/>
      <c r="R125" s="76"/>
      <c r="S125" s="77"/>
    </row>
    <row r="126" spans="1:19" s="2" customFormat="1" ht="28.5" customHeight="1" x14ac:dyDescent="0.25">
      <c r="A126" s="78">
        <v>61</v>
      </c>
      <c r="B126" s="123" t="s">
        <v>564</v>
      </c>
      <c r="C126" s="123" t="s">
        <v>271</v>
      </c>
      <c r="D126" s="123" t="s">
        <v>82</v>
      </c>
      <c r="E126" s="123">
        <v>1</v>
      </c>
      <c r="F126" s="78" t="s">
        <v>214</v>
      </c>
      <c r="G126" s="146" t="s">
        <v>654</v>
      </c>
      <c r="H126" s="124" t="s">
        <v>6</v>
      </c>
      <c r="I126" s="125">
        <v>2088500</v>
      </c>
      <c r="J126" s="118" t="s">
        <v>5</v>
      </c>
      <c r="K126" s="118" t="s">
        <v>28</v>
      </c>
      <c r="L126" s="118" t="s">
        <v>28</v>
      </c>
      <c r="M126" s="74" t="s">
        <v>28</v>
      </c>
      <c r="N126" s="74" t="s">
        <v>414</v>
      </c>
      <c r="O126" s="118" t="s">
        <v>28</v>
      </c>
      <c r="P126" s="118" t="s">
        <v>28</v>
      </c>
      <c r="Q126" s="74" t="s">
        <v>419</v>
      </c>
      <c r="R126" s="74" t="s">
        <v>333</v>
      </c>
      <c r="S126" s="74" t="s">
        <v>420</v>
      </c>
    </row>
    <row r="127" spans="1:19" s="2" customFormat="1" ht="15" x14ac:dyDescent="0.25">
      <c r="A127" s="78"/>
      <c r="B127" s="123"/>
      <c r="C127" s="123"/>
      <c r="D127" s="123"/>
      <c r="E127" s="123"/>
      <c r="F127" s="78"/>
      <c r="G127" s="78"/>
      <c r="H127" s="124"/>
      <c r="I127" s="125">
        <v>0</v>
      </c>
      <c r="J127" s="118" t="s">
        <v>3</v>
      </c>
      <c r="K127" s="118"/>
      <c r="L127" s="118"/>
      <c r="M127" s="74"/>
      <c r="N127" s="74"/>
      <c r="O127" s="118"/>
      <c r="P127" s="118"/>
      <c r="Q127" s="74"/>
      <c r="R127" s="74"/>
      <c r="S127" s="74"/>
    </row>
    <row r="128" spans="1:19" s="2" customFormat="1" ht="15.75" x14ac:dyDescent="0.25">
      <c r="A128" s="127"/>
      <c r="B128" s="128"/>
      <c r="C128" s="128"/>
      <c r="D128" s="128"/>
      <c r="E128" s="128"/>
      <c r="F128" s="127"/>
      <c r="G128" s="127"/>
      <c r="H128" s="129" t="s">
        <v>652</v>
      </c>
      <c r="I128" s="130">
        <f>SUM(I116:I127)</f>
        <v>12531000</v>
      </c>
      <c r="J128" s="131"/>
      <c r="K128" s="131"/>
      <c r="L128" s="131"/>
      <c r="M128" s="134"/>
      <c r="N128" s="134"/>
      <c r="O128" s="131"/>
      <c r="P128" s="131"/>
      <c r="Q128" s="134"/>
      <c r="R128" s="134"/>
      <c r="S128" s="134"/>
    </row>
    <row r="129" spans="1:19" s="2" customFormat="1" ht="15" customHeight="1" x14ac:dyDescent="0.25">
      <c r="A129" s="180">
        <v>62</v>
      </c>
      <c r="B129" s="179" t="s">
        <v>457</v>
      </c>
      <c r="C129" s="179" t="s">
        <v>261</v>
      </c>
      <c r="D129" s="181" t="s">
        <v>82</v>
      </c>
      <c r="E129" s="181">
        <v>1</v>
      </c>
      <c r="F129" s="180" t="s">
        <v>214</v>
      </c>
      <c r="G129" s="180" t="s">
        <v>654</v>
      </c>
      <c r="H129" s="183" t="s">
        <v>6</v>
      </c>
      <c r="I129" s="182">
        <v>2088500</v>
      </c>
      <c r="J129" s="73" t="s">
        <v>5</v>
      </c>
      <c r="K129" s="73" t="s">
        <v>28</v>
      </c>
      <c r="L129" s="73" t="s">
        <v>28</v>
      </c>
      <c r="M129" s="74" t="s">
        <v>28</v>
      </c>
      <c r="N129" s="84" t="s">
        <v>290</v>
      </c>
      <c r="O129" s="73" t="s">
        <v>28</v>
      </c>
      <c r="P129" s="73" t="s">
        <v>28</v>
      </c>
      <c r="Q129" s="76" t="s">
        <v>421</v>
      </c>
      <c r="R129" s="76" t="s">
        <v>333</v>
      </c>
      <c r="S129" s="74" t="s">
        <v>422</v>
      </c>
    </row>
    <row r="130" spans="1:19" s="2" customFormat="1" ht="15" x14ac:dyDescent="0.25">
      <c r="A130" s="180"/>
      <c r="B130" s="179"/>
      <c r="C130" s="179"/>
      <c r="D130" s="181"/>
      <c r="E130" s="181"/>
      <c r="F130" s="180"/>
      <c r="G130" s="180"/>
      <c r="H130" s="183" t="s">
        <v>6</v>
      </c>
      <c r="I130" s="182"/>
      <c r="J130" s="73" t="s">
        <v>3</v>
      </c>
      <c r="K130" s="81"/>
      <c r="L130" s="81"/>
      <c r="M130" s="76"/>
      <c r="N130" s="74"/>
      <c r="O130" s="75"/>
      <c r="P130" s="75"/>
      <c r="Q130" s="76"/>
      <c r="R130" s="76"/>
      <c r="S130" s="77"/>
    </row>
    <row r="131" spans="1:19" s="18" customFormat="1" ht="14.25" customHeight="1" x14ac:dyDescent="0.2">
      <c r="A131" s="180">
        <v>63</v>
      </c>
      <c r="B131" s="179" t="s">
        <v>458</v>
      </c>
      <c r="C131" s="179" t="s">
        <v>261</v>
      </c>
      <c r="D131" s="181" t="s">
        <v>82</v>
      </c>
      <c r="E131" s="181">
        <v>1</v>
      </c>
      <c r="F131" s="180" t="s">
        <v>214</v>
      </c>
      <c r="G131" s="180" t="s">
        <v>654</v>
      </c>
      <c r="H131" s="183" t="s">
        <v>6</v>
      </c>
      <c r="I131" s="182">
        <v>2088500</v>
      </c>
      <c r="J131" s="73" t="s">
        <v>5</v>
      </c>
      <c r="K131" s="73" t="s">
        <v>28</v>
      </c>
      <c r="L131" s="73" t="s">
        <v>28</v>
      </c>
      <c r="M131" s="74" t="s">
        <v>28</v>
      </c>
      <c r="N131" s="84" t="s">
        <v>290</v>
      </c>
      <c r="O131" s="73" t="s">
        <v>28</v>
      </c>
      <c r="P131" s="73" t="s">
        <v>28</v>
      </c>
      <c r="Q131" s="76" t="s">
        <v>421</v>
      </c>
      <c r="R131" s="76" t="s">
        <v>333</v>
      </c>
      <c r="S131" s="74" t="s">
        <v>422</v>
      </c>
    </row>
    <row r="132" spans="1:19" s="18" customFormat="1" ht="14.25" x14ac:dyDescent="0.2">
      <c r="A132" s="180"/>
      <c r="B132" s="179"/>
      <c r="C132" s="179"/>
      <c r="D132" s="181"/>
      <c r="E132" s="181"/>
      <c r="F132" s="180"/>
      <c r="G132" s="180"/>
      <c r="H132" s="183" t="s">
        <v>6</v>
      </c>
      <c r="I132" s="182"/>
      <c r="J132" s="73" t="s">
        <v>3</v>
      </c>
      <c r="K132" s="81"/>
      <c r="L132" s="81"/>
      <c r="M132" s="76"/>
      <c r="N132" s="74"/>
      <c r="O132" s="75"/>
      <c r="P132" s="75"/>
      <c r="Q132" s="76"/>
      <c r="R132" s="76"/>
      <c r="S132" s="77"/>
    </row>
    <row r="133" spans="1:19" s="18" customFormat="1" ht="14.25" customHeight="1" x14ac:dyDescent="0.2">
      <c r="A133" s="180">
        <v>64</v>
      </c>
      <c r="B133" s="179" t="s">
        <v>459</v>
      </c>
      <c r="C133" s="179" t="s">
        <v>272</v>
      </c>
      <c r="D133" s="181" t="s">
        <v>82</v>
      </c>
      <c r="E133" s="181">
        <v>1</v>
      </c>
      <c r="F133" s="180" t="s">
        <v>214</v>
      </c>
      <c r="G133" s="180" t="s">
        <v>654</v>
      </c>
      <c r="H133" s="183" t="s">
        <v>6</v>
      </c>
      <c r="I133" s="182">
        <v>2088500</v>
      </c>
      <c r="J133" s="73" t="s">
        <v>5</v>
      </c>
      <c r="K133" s="73" t="s">
        <v>28</v>
      </c>
      <c r="L133" s="73" t="s">
        <v>28</v>
      </c>
      <c r="M133" s="74" t="s">
        <v>28</v>
      </c>
      <c r="N133" s="74" t="s">
        <v>61</v>
      </c>
      <c r="O133" s="73" t="s">
        <v>28</v>
      </c>
      <c r="P133" s="73" t="s">
        <v>28</v>
      </c>
      <c r="Q133" s="76" t="s">
        <v>425</v>
      </c>
      <c r="R133" s="76" t="s">
        <v>333</v>
      </c>
      <c r="S133" s="74" t="s">
        <v>426</v>
      </c>
    </row>
    <row r="134" spans="1:19" s="18" customFormat="1" ht="14.25" x14ac:dyDescent="0.2">
      <c r="A134" s="180"/>
      <c r="B134" s="179"/>
      <c r="C134" s="179"/>
      <c r="D134" s="181"/>
      <c r="E134" s="181"/>
      <c r="F134" s="180"/>
      <c r="G134" s="180"/>
      <c r="H134" s="183" t="s">
        <v>6</v>
      </c>
      <c r="I134" s="182"/>
      <c r="J134" s="73" t="s">
        <v>3</v>
      </c>
      <c r="K134" s="81"/>
      <c r="L134" s="81"/>
      <c r="M134" s="76"/>
      <c r="N134" s="74"/>
      <c r="O134" s="81"/>
      <c r="P134" s="81"/>
      <c r="Q134" s="76"/>
      <c r="R134" s="76"/>
      <c r="S134" s="77"/>
    </row>
    <row r="135" spans="1:19" s="18" customFormat="1" ht="14.25" customHeight="1" x14ac:dyDescent="0.2">
      <c r="A135" s="180">
        <v>65</v>
      </c>
      <c r="B135" s="179" t="s">
        <v>460</v>
      </c>
      <c r="C135" s="179" t="s">
        <v>272</v>
      </c>
      <c r="D135" s="181" t="s">
        <v>82</v>
      </c>
      <c r="E135" s="181">
        <v>1</v>
      </c>
      <c r="F135" s="180" t="s">
        <v>214</v>
      </c>
      <c r="G135" s="180" t="s">
        <v>654</v>
      </c>
      <c r="H135" s="183" t="s">
        <v>6</v>
      </c>
      <c r="I135" s="182">
        <v>2088500</v>
      </c>
      <c r="J135" s="73" t="s">
        <v>5</v>
      </c>
      <c r="K135" s="73" t="s">
        <v>28</v>
      </c>
      <c r="L135" s="73" t="s">
        <v>28</v>
      </c>
      <c r="M135" s="74" t="s">
        <v>28</v>
      </c>
      <c r="N135" s="74" t="s">
        <v>61</v>
      </c>
      <c r="O135" s="73" t="s">
        <v>28</v>
      </c>
      <c r="P135" s="73" t="s">
        <v>28</v>
      </c>
      <c r="Q135" s="76" t="s">
        <v>425</v>
      </c>
      <c r="R135" s="76" t="s">
        <v>333</v>
      </c>
      <c r="S135" s="74" t="s">
        <v>426</v>
      </c>
    </row>
    <row r="136" spans="1:19" s="18" customFormat="1" ht="14.25" x14ac:dyDescent="0.2">
      <c r="A136" s="180"/>
      <c r="B136" s="179"/>
      <c r="C136" s="179"/>
      <c r="D136" s="181"/>
      <c r="E136" s="181"/>
      <c r="F136" s="180"/>
      <c r="G136" s="180"/>
      <c r="H136" s="183" t="s">
        <v>6</v>
      </c>
      <c r="I136" s="182"/>
      <c r="J136" s="73" t="s">
        <v>3</v>
      </c>
      <c r="K136" s="81"/>
      <c r="L136" s="81"/>
      <c r="M136" s="76"/>
      <c r="N136" s="74"/>
      <c r="O136" s="81"/>
      <c r="P136" s="81"/>
      <c r="Q136" s="76"/>
      <c r="R136" s="76"/>
      <c r="S136" s="77"/>
    </row>
    <row r="137" spans="1:19" s="18" customFormat="1" ht="14.25" customHeight="1" x14ac:dyDescent="0.2">
      <c r="A137" s="180">
        <v>66</v>
      </c>
      <c r="B137" s="179" t="s">
        <v>461</v>
      </c>
      <c r="C137" s="179" t="s">
        <v>273</v>
      </c>
      <c r="D137" s="181" t="s">
        <v>82</v>
      </c>
      <c r="E137" s="181">
        <v>1</v>
      </c>
      <c r="F137" s="180" t="s">
        <v>214</v>
      </c>
      <c r="G137" s="180" t="s">
        <v>654</v>
      </c>
      <c r="H137" s="183" t="s">
        <v>6</v>
      </c>
      <c r="I137" s="182">
        <v>2088500</v>
      </c>
      <c r="J137" s="73" t="s">
        <v>5</v>
      </c>
      <c r="K137" s="73" t="s">
        <v>28</v>
      </c>
      <c r="L137" s="73" t="s">
        <v>28</v>
      </c>
      <c r="M137" s="74" t="s">
        <v>28</v>
      </c>
      <c r="N137" s="74" t="s">
        <v>423</v>
      </c>
      <c r="O137" s="73" t="s">
        <v>28</v>
      </c>
      <c r="P137" s="73" t="s">
        <v>28</v>
      </c>
      <c r="Q137" s="74" t="s">
        <v>424</v>
      </c>
      <c r="R137" s="76" t="s">
        <v>333</v>
      </c>
      <c r="S137" s="74" t="s">
        <v>205</v>
      </c>
    </row>
    <row r="138" spans="1:19" s="18" customFormat="1" ht="14.25" x14ac:dyDescent="0.2">
      <c r="A138" s="180"/>
      <c r="B138" s="179"/>
      <c r="C138" s="179"/>
      <c r="D138" s="181"/>
      <c r="E138" s="181"/>
      <c r="F138" s="180"/>
      <c r="G138" s="180"/>
      <c r="H138" s="183" t="s">
        <v>6</v>
      </c>
      <c r="I138" s="182"/>
      <c r="J138" s="73" t="s">
        <v>3</v>
      </c>
      <c r="K138" s="81"/>
      <c r="L138" s="81"/>
      <c r="M138" s="76"/>
      <c r="N138" s="74"/>
      <c r="O138" s="81"/>
      <c r="P138" s="81"/>
      <c r="Q138" s="76"/>
      <c r="R138" s="76"/>
      <c r="S138" s="77"/>
    </row>
    <row r="139" spans="1:19" s="18" customFormat="1" ht="14.25" customHeight="1" x14ac:dyDescent="0.2">
      <c r="A139" s="180">
        <v>67</v>
      </c>
      <c r="B139" s="179" t="s">
        <v>462</v>
      </c>
      <c r="C139" s="179" t="s">
        <v>273</v>
      </c>
      <c r="D139" s="181" t="s">
        <v>82</v>
      </c>
      <c r="E139" s="181">
        <v>1</v>
      </c>
      <c r="F139" s="180" t="s">
        <v>214</v>
      </c>
      <c r="G139" s="180" t="s">
        <v>654</v>
      </c>
      <c r="H139" s="183" t="s">
        <v>6</v>
      </c>
      <c r="I139" s="182">
        <v>2088500</v>
      </c>
      <c r="J139" s="73" t="s">
        <v>5</v>
      </c>
      <c r="K139" s="73" t="s">
        <v>28</v>
      </c>
      <c r="L139" s="73" t="s">
        <v>28</v>
      </c>
      <c r="M139" s="74" t="s">
        <v>28</v>
      </c>
      <c r="N139" s="74" t="s">
        <v>423</v>
      </c>
      <c r="O139" s="73" t="s">
        <v>28</v>
      </c>
      <c r="P139" s="73" t="s">
        <v>28</v>
      </c>
      <c r="Q139" s="74" t="s">
        <v>424</v>
      </c>
      <c r="R139" s="76" t="s">
        <v>333</v>
      </c>
      <c r="S139" s="74" t="s">
        <v>205</v>
      </c>
    </row>
    <row r="140" spans="1:19" s="18" customFormat="1" ht="14.25" x14ac:dyDescent="0.2">
      <c r="A140" s="180"/>
      <c r="B140" s="179"/>
      <c r="C140" s="179"/>
      <c r="D140" s="181"/>
      <c r="E140" s="181"/>
      <c r="F140" s="180"/>
      <c r="G140" s="180"/>
      <c r="H140" s="183" t="s">
        <v>6</v>
      </c>
      <c r="I140" s="182"/>
      <c r="J140" s="73" t="s">
        <v>3</v>
      </c>
      <c r="K140" s="81"/>
      <c r="L140" s="81"/>
      <c r="M140" s="76"/>
      <c r="N140" s="74"/>
      <c r="O140" s="75"/>
      <c r="P140" s="76"/>
      <c r="Q140" s="76"/>
      <c r="R140" s="76"/>
      <c r="S140" s="77"/>
    </row>
    <row r="141" spans="1:19" s="18" customFormat="1" ht="14.25" customHeight="1" x14ac:dyDescent="0.2">
      <c r="A141" s="180">
        <v>68</v>
      </c>
      <c r="B141" s="179" t="s">
        <v>463</v>
      </c>
      <c r="C141" s="179" t="s">
        <v>274</v>
      </c>
      <c r="D141" s="181" t="s">
        <v>82</v>
      </c>
      <c r="E141" s="181">
        <v>1</v>
      </c>
      <c r="F141" s="180" t="s">
        <v>214</v>
      </c>
      <c r="G141" s="180" t="s">
        <v>654</v>
      </c>
      <c r="H141" s="183" t="s">
        <v>6</v>
      </c>
      <c r="I141" s="182">
        <v>2088500</v>
      </c>
      <c r="J141" s="73" t="s">
        <v>5</v>
      </c>
      <c r="K141" s="73" t="s">
        <v>28</v>
      </c>
      <c r="L141" s="73" t="s">
        <v>28</v>
      </c>
      <c r="M141" s="74" t="s">
        <v>28</v>
      </c>
      <c r="N141" s="74" t="s">
        <v>427</v>
      </c>
      <c r="O141" s="73" t="s">
        <v>28</v>
      </c>
      <c r="P141" s="73" t="s">
        <v>28</v>
      </c>
      <c r="Q141" s="76" t="s">
        <v>291</v>
      </c>
      <c r="R141" s="76" t="s">
        <v>333</v>
      </c>
      <c r="S141" s="76" t="s">
        <v>428</v>
      </c>
    </row>
    <row r="142" spans="1:19" s="18" customFormat="1" ht="14.25" x14ac:dyDescent="0.2">
      <c r="A142" s="180"/>
      <c r="B142" s="179"/>
      <c r="C142" s="179"/>
      <c r="D142" s="181"/>
      <c r="E142" s="181"/>
      <c r="F142" s="180"/>
      <c r="G142" s="180"/>
      <c r="H142" s="183" t="s">
        <v>6</v>
      </c>
      <c r="I142" s="182"/>
      <c r="J142" s="73" t="s">
        <v>3</v>
      </c>
      <c r="K142" s="81"/>
      <c r="L142" s="81"/>
      <c r="M142" s="76"/>
      <c r="N142" s="74"/>
      <c r="O142" s="75"/>
      <c r="P142" s="75"/>
      <c r="Q142" s="76"/>
      <c r="R142" s="76"/>
      <c r="S142" s="77"/>
    </row>
    <row r="143" spans="1:19" s="18" customFormat="1" ht="14.25" customHeight="1" x14ac:dyDescent="0.2">
      <c r="A143" s="180">
        <v>69</v>
      </c>
      <c r="B143" s="179" t="s">
        <v>462</v>
      </c>
      <c r="C143" s="179" t="s">
        <v>274</v>
      </c>
      <c r="D143" s="181" t="s">
        <v>82</v>
      </c>
      <c r="E143" s="181">
        <v>1</v>
      </c>
      <c r="F143" s="180" t="s">
        <v>214</v>
      </c>
      <c r="G143" s="180" t="s">
        <v>654</v>
      </c>
      <c r="H143" s="183" t="s">
        <v>6</v>
      </c>
      <c r="I143" s="182">
        <v>2088500</v>
      </c>
      <c r="J143" s="73" t="s">
        <v>5</v>
      </c>
      <c r="K143" s="73" t="s">
        <v>28</v>
      </c>
      <c r="L143" s="73" t="s">
        <v>28</v>
      </c>
      <c r="M143" s="74" t="s">
        <v>28</v>
      </c>
      <c r="N143" s="74" t="s">
        <v>427</v>
      </c>
      <c r="O143" s="73" t="s">
        <v>28</v>
      </c>
      <c r="P143" s="73" t="s">
        <v>28</v>
      </c>
      <c r="Q143" s="76" t="s">
        <v>291</v>
      </c>
      <c r="R143" s="76" t="s">
        <v>333</v>
      </c>
      <c r="S143" s="76" t="s">
        <v>428</v>
      </c>
    </row>
    <row r="144" spans="1:19" s="18" customFormat="1" ht="14.25" x14ac:dyDescent="0.2">
      <c r="A144" s="180"/>
      <c r="B144" s="179"/>
      <c r="C144" s="179"/>
      <c r="D144" s="181"/>
      <c r="E144" s="181"/>
      <c r="F144" s="180"/>
      <c r="G144" s="180"/>
      <c r="H144" s="183" t="s">
        <v>6</v>
      </c>
      <c r="I144" s="182"/>
      <c r="J144" s="73" t="s">
        <v>3</v>
      </c>
      <c r="K144" s="81"/>
      <c r="L144" s="81"/>
      <c r="M144" s="76"/>
      <c r="N144" s="74"/>
      <c r="O144" s="75"/>
      <c r="P144" s="75"/>
      <c r="Q144" s="76"/>
      <c r="R144" s="76"/>
      <c r="S144" s="77"/>
    </row>
    <row r="145" spans="1:19" s="18" customFormat="1" ht="14.25" customHeight="1" x14ac:dyDescent="0.2">
      <c r="A145" s="180">
        <v>70</v>
      </c>
      <c r="B145" s="179" t="s">
        <v>463</v>
      </c>
      <c r="C145" s="179" t="s">
        <v>275</v>
      </c>
      <c r="D145" s="181" t="s">
        <v>82</v>
      </c>
      <c r="E145" s="181">
        <v>1</v>
      </c>
      <c r="F145" s="180" t="s">
        <v>214</v>
      </c>
      <c r="G145" s="180" t="s">
        <v>654</v>
      </c>
      <c r="H145" s="183" t="s">
        <v>6</v>
      </c>
      <c r="I145" s="182">
        <v>2088500</v>
      </c>
      <c r="J145" s="73" t="s">
        <v>5</v>
      </c>
      <c r="K145" s="73" t="s">
        <v>28</v>
      </c>
      <c r="L145" s="73" t="s">
        <v>28</v>
      </c>
      <c r="M145" s="74" t="s">
        <v>28</v>
      </c>
      <c r="N145" s="74" t="s">
        <v>429</v>
      </c>
      <c r="O145" s="73" t="s">
        <v>28</v>
      </c>
      <c r="P145" s="73" t="s">
        <v>28</v>
      </c>
      <c r="Q145" s="74" t="s">
        <v>430</v>
      </c>
      <c r="R145" s="74" t="s">
        <v>333</v>
      </c>
      <c r="S145" s="74" t="s">
        <v>431</v>
      </c>
    </row>
    <row r="146" spans="1:19" s="18" customFormat="1" ht="14.25" x14ac:dyDescent="0.2">
      <c r="A146" s="180"/>
      <c r="B146" s="179"/>
      <c r="C146" s="179"/>
      <c r="D146" s="181"/>
      <c r="E146" s="181"/>
      <c r="F146" s="180"/>
      <c r="G146" s="180"/>
      <c r="H146" s="183"/>
      <c r="I146" s="182"/>
      <c r="J146" s="73" t="s">
        <v>3</v>
      </c>
      <c r="K146" s="81"/>
      <c r="L146" s="81"/>
      <c r="M146" s="76"/>
      <c r="N146" s="74"/>
      <c r="O146" s="75"/>
      <c r="P146" s="75"/>
      <c r="Q146" s="76"/>
      <c r="R146" s="76"/>
      <c r="S146" s="77"/>
    </row>
    <row r="147" spans="1:19" s="20" customFormat="1" ht="14.25" customHeight="1" x14ac:dyDescent="0.25">
      <c r="A147" s="180">
        <v>71</v>
      </c>
      <c r="B147" s="179" t="s">
        <v>464</v>
      </c>
      <c r="C147" s="179" t="s">
        <v>275</v>
      </c>
      <c r="D147" s="181" t="s">
        <v>82</v>
      </c>
      <c r="E147" s="181">
        <v>1</v>
      </c>
      <c r="F147" s="180" t="s">
        <v>214</v>
      </c>
      <c r="G147" s="180" t="s">
        <v>654</v>
      </c>
      <c r="H147" s="183" t="s">
        <v>6</v>
      </c>
      <c r="I147" s="182">
        <v>2088500</v>
      </c>
      <c r="J147" s="73" t="s">
        <v>5</v>
      </c>
      <c r="K147" s="73" t="s">
        <v>28</v>
      </c>
      <c r="L147" s="73" t="s">
        <v>28</v>
      </c>
      <c r="M147" s="74" t="s">
        <v>28</v>
      </c>
      <c r="N147" s="74" t="s">
        <v>429</v>
      </c>
      <c r="O147" s="73" t="s">
        <v>28</v>
      </c>
      <c r="P147" s="73" t="s">
        <v>28</v>
      </c>
      <c r="Q147" s="74" t="s">
        <v>430</v>
      </c>
      <c r="R147" s="74" t="s">
        <v>333</v>
      </c>
      <c r="S147" s="74" t="s">
        <v>431</v>
      </c>
    </row>
    <row r="148" spans="1:19" s="18" customFormat="1" ht="14.25" x14ac:dyDescent="0.2">
      <c r="A148" s="180"/>
      <c r="B148" s="179"/>
      <c r="C148" s="179"/>
      <c r="D148" s="181"/>
      <c r="E148" s="181"/>
      <c r="F148" s="180"/>
      <c r="G148" s="180"/>
      <c r="H148" s="183"/>
      <c r="I148" s="182"/>
      <c r="J148" s="73" t="s">
        <v>3</v>
      </c>
      <c r="K148" s="81"/>
      <c r="L148" s="81"/>
      <c r="M148" s="76"/>
      <c r="N148" s="74"/>
      <c r="O148" s="75"/>
      <c r="P148" s="75"/>
      <c r="Q148" s="76"/>
      <c r="R148" s="76"/>
      <c r="S148" s="77"/>
    </row>
    <row r="149" spans="1:19" s="18" customFormat="1" ht="18.75" customHeight="1" x14ac:dyDescent="0.2">
      <c r="A149" s="180">
        <v>72</v>
      </c>
      <c r="B149" s="179" t="s">
        <v>465</v>
      </c>
      <c r="C149" s="179" t="s">
        <v>432</v>
      </c>
      <c r="D149" s="181" t="s">
        <v>82</v>
      </c>
      <c r="E149" s="181">
        <v>1</v>
      </c>
      <c r="F149" s="180" t="s">
        <v>214</v>
      </c>
      <c r="G149" s="180" t="s">
        <v>654</v>
      </c>
      <c r="H149" s="183" t="s">
        <v>6</v>
      </c>
      <c r="I149" s="182">
        <v>2088500</v>
      </c>
      <c r="J149" s="73" t="s">
        <v>5</v>
      </c>
      <c r="K149" s="73" t="s">
        <v>28</v>
      </c>
      <c r="L149" s="73" t="s">
        <v>28</v>
      </c>
      <c r="M149" s="74" t="s">
        <v>28</v>
      </c>
      <c r="N149" s="74" t="s">
        <v>433</v>
      </c>
      <c r="O149" s="73" t="s">
        <v>28</v>
      </c>
      <c r="P149" s="73" t="s">
        <v>28</v>
      </c>
      <c r="Q149" s="74" t="s">
        <v>434</v>
      </c>
      <c r="R149" s="74" t="s">
        <v>333</v>
      </c>
      <c r="S149" s="74" t="s">
        <v>435</v>
      </c>
    </row>
    <row r="150" spans="1:19" s="18" customFormat="1" ht="14.25" x14ac:dyDescent="0.2">
      <c r="A150" s="180"/>
      <c r="B150" s="179"/>
      <c r="C150" s="179"/>
      <c r="D150" s="181"/>
      <c r="E150" s="181"/>
      <c r="F150" s="180"/>
      <c r="G150" s="180"/>
      <c r="H150" s="183"/>
      <c r="I150" s="182"/>
      <c r="J150" s="73" t="s">
        <v>3</v>
      </c>
      <c r="K150" s="81"/>
      <c r="L150" s="81"/>
      <c r="M150" s="76"/>
      <c r="N150" s="74"/>
      <c r="O150" s="75"/>
      <c r="P150" s="75"/>
      <c r="Q150" s="76"/>
      <c r="R150" s="76"/>
      <c r="S150" s="77"/>
    </row>
    <row r="151" spans="1:19" s="18" customFormat="1" ht="14.25" customHeight="1" x14ac:dyDescent="0.2">
      <c r="A151" s="180">
        <v>73</v>
      </c>
      <c r="B151" s="179" t="s">
        <v>466</v>
      </c>
      <c r="C151" s="179" t="s">
        <v>432</v>
      </c>
      <c r="D151" s="181" t="s">
        <v>82</v>
      </c>
      <c r="E151" s="181">
        <v>1</v>
      </c>
      <c r="F151" s="180" t="s">
        <v>214</v>
      </c>
      <c r="G151" s="180" t="s">
        <v>654</v>
      </c>
      <c r="H151" s="183" t="s">
        <v>6</v>
      </c>
      <c r="I151" s="182">
        <v>2088500</v>
      </c>
      <c r="J151" s="73" t="s">
        <v>5</v>
      </c>
      <c r="K151" s="73" t="s">
        <v>28</v>
      </c>
      <c r="L151" s="73" t="s">
        <v>28</v>
      </c>
      <c r="M151" s="74" t="s">
        <v>28</v>
      </c>
      <c r="N151" s="74" t="s">
        <v>433</v>
      </c>
      <c r="O151" s="73" t="s">
        <v>28</v>
      </c>
      <c r="P151" s="73" t="s">
        <v>28</v>
      </c>
      <c r="Q151" s="74" t="s">
        <v>434</v>
      </c>
      <c r="R151" s="74" t="s">
        <v>333</v>
      </c>
      <c r="S151" s="74" t="s">
        <v>435</v>
      </c>
    </row>
    <row r="152" spans="1:19" s="18" customFormat="1" ht="14.25" x14ac:dyDescent="0.2">
      <c r="A152" s="180"/>
      <c r="B152" s="179"/>
      <c r="C152" s="179"/>
      <c r="D152" s="181"/>
      <c r="E152" s="181"/>
      <c r="F152" s="180"/>
      <c r="G152" s="180"/>
      <c r="H152" s="183"/>
      <c r="I152" s="182"/>
      <c r="J152" s="73" t="s">
        <v>3</v>
      </c>
      <c r="K152" s="81"/>
      <c r="L152" s="81"/>
      <c r="M152" s="76"/>
      <c r="N152" s="74"/>
      <c r="O152" s="75"/>
      <c r="P152" s="75"/>
      <c r="Q152" s="76"/>
      <c r="R152" s="76"/>
      <c r="S152" s="77"/>
    </row>
    <row r="153" spans="1:19" s="18" customFormat="1" ht="14.25" customHeight="1" x14ac:dyDescent="0.2">
      <c r="A153" s="180">
        <v>74</v>
      </c>
      <c r="B153" s="179" t="s">
        <v>467</v>
      </c>
      <c r="C153" s="179" t="s">
        <v>436</v>
      </c>
      <c r="D153" s="181" t="s">
        <v>82</v>
      </c>
      <c r="E153" s="181">
        <v>1</v>
      </c>
      <c r="F153" s="180" t="s">
        <v>214</v>
      </c>
      <c r="G153" s="180" t="s">
        <v>654</v>
      </c>
      <c r="H153" s="183" t="s">
        <v>6</v>
      </c>
      <c r="I153" s="182">
        <v>2088500</v>
      </c>
      <c r="J153" s="73" t="s">
        <v>5</v>
      </c>
      <c r="K153" s="73" t="s">
        <v>28</v>
      </c>
      <c r="L153" s="73" t="s">
        <v>28</v>
      </c>
      <c r="M153" s="74" t="s">
        <v>28</v>
      </c>
      <c r="N153" s="74" t="s">
        <v>287</v>
      </c>
      <c r="O153" s="73" t="s">
        <v>28</v>
      </c>
      <c r="P153" s="73" t="s">
        <v>28</v>
      </c>
      <c r="Q153" s="74" t="s">
        <v>332</v>
      </c>
      <c r="R153" s="74" t="s">
        <v>333</v>
      </c>
      <c r="S153" s="74" t="s">
        <v>203</v>
      </c>
    </row>
    <row r="154" spans="1:19" s="18" customFormat="1" ht="14.25" x14ac:dyDescent="0.2">
      <c r="A154" s="180"/>
      <c r="B154" s="179"/>
      <c r="C154" s="179"/>
      <c r="D154" s="181"/>
      <c r="E154" s="181"/>
      <c r="F154" s="180"/>
      <c r="G154" s="180"/>
      <c r="H154" s="183"/>
      <c r="I154" s="182"/>
      <c r="J154" s="73" t="s">
        <v>3</v>
      </c>
      <c r="K154" s="81"/>
      <c r="L154" s="81"/>
      <c r="M154" s="76"/>
      <c r="N154" s="74"/>
      <c r="O154" s="81"/>
      <c r="P154" s="81"/>
      <c r="Q154" s="76"/>
      <c r="R154" s="76"/>
      <c r="S154" s="77"/>
    </row>
    <row r="155" spans="1:19" s="18" customFormat="1" ht="21" customHeight="1" x14ac:dyDescent="0.2">
      <c r="A155" s="180">
        <v>75</v>
      </c>
      <c r="B155" s="179" t="s">
        <v>468</v>
      </c>
      <c r="C155" s="179" t="s">
        <v>436</v>
      </c>
      <c r="D155" s="181" t="s">
        <v>82</v>
      </c>
      <c r="E155" s="181">
        <v>1</v>
      </c>
      <c r="F155" s="180" t="s">
        <v>214</v>
      </c>
      <c r="G155" s="180" t="s">
        <v>654</v>
      </c>
      <c r="H155" s="183" t="s">
        <v>6</v>
      </c>
      <c r="I155" s="182">
        <v>2088500</v>
      </c>
      <c r="J155" s="73" t="s">
        <v>5</v>
      </c>
      <c r="K155" s="73" t="s">
        <v>28</v>
      </c>
      <c r="L155" s="73" t="s">
        <v>28</v>
      </c>
      <c r="M155" s="74" t="s">
        <v>28</v>
      </c>
      <c r="N155" s="74" t="s">
        <v>287</v>
      </c>
      <c r="O155" s="73" t="s">
        <v>28</v>
      </c>
      <c r="P155" s="73" t="s">
        <v>28</v>
      </c>
      <c r="Q155" s="74" t="s">
        <v>332</v>
      </c>
      <c r="R155" s="74" t="s">
        <v>333</v>
      </c>
      <c r="S155" s="74" t="s">
        <v>203</v>
      </c>
    </row>
    <row r="156" spans="1:19" s="18" customFormat="1" ht="14.25" x14ac:dyDescent="0.2">
      <c r="A156" s="180"/>
      <c r="B156" s="179"/>
      <c r="C156" s="179"/>
      <c r="D156" s="181"/>
      <c r="E156" s="181"/>
      <c r="F156" s="180"/>
      <c r="G156" s="180"/>
      <c r="H156" s="183"/>
      <c r="I156" s="182"/>
      <c r="J156" s="73" t="s">
        <v>3</v>
      </c>
      <c r="K156" s="81"/>
      <c r="L156" s="81"/>
      <c r="M156" s="76"/>
      <c r="N156" s="74"/>
      <c r="O156" s="81"/>
      <c r="P156" s="81"/>
      <c r="Q156" s="76"/>
      <c r="R156" s="76"/>
      <c r="S156" s="77"/>
    </row>
    <row r="157" spans="1:19" s="18" customFormat="1" ht="14.25" customHeight="1" x14ac:dyDescent="0.2">
      <c r="A157" s="180">
        <v>76</v>
      </c>
      <c r="B157" s="179" t="s">
        <v>469</v>
      </c>
      <c r="C157" s="179" t="s">
        <v>276</v>
      </c>
      <c r="D157" s="181" t="s">
        <v>82</v>
      </c>
      <c r="E157" s="181">
        <v>1</v>
      </c>
      <c r="F157" s="180" t="s">
        <v>214</v>
      </c>
      <c r="G157" s="180" t="s">
        <v>654</v>
      </c>
      <c r="H157" s="183" t="s">
        <v>6</v>
      </c>
      <c r="I157" s="182">
        <v>2088500</v>
      </c>
      <c r="J157" s="73" t="s">
        <v>5</v>
      </c>
      <c r="K157" s="73" t="s">
        <v>28</v>
      </c>
      <c r="L157" s="73" t="s">
        <v>28</v>
      </c>
      <c r="M157" s="74" t="s">
        <v>28</v>
      </c>
      <c r="N157" s="74" t="s">
        <v>357</v>
      </c>
      <c r="O157" s="73" t="s">
        <v>28</v>
      </c>
      <c r="P157" s="73" t="s">
        <v>28</v>
      </c>
      <c r="Q157" s="74" t="s">
        <v>130</v>
      </c>
      <c r="R157" s="74" t="s">
        <v>333</v>
      </c>
      <c r="S157" s="74" t="s">
        <v>366</v>
      </c>
    </row>
    <row r="158" spans="1:19" s="18" customFormat="1" ht="14.25" x14ac:dyDescent="0.2">
      <c r="A158" s="180"/>
      <c r="B158" s="179"/>
      <c r="C158" s="179"/>
      <c r="D158" s="181"/>
      <c r="E158" s="181"/>
      <c r="F158" s="180"/>
      <c r="G158" s="180"/>
      <c r="H158" s="183"/>
      <c r="I158" s="182"/>
      <c r="J158" s="73" t="s">
        <v>3</v>
      </c>
      <c r="K158" s="81"/>
      <c r="L158" s="81"/>
      <c r="M158" s="76"/>
      <c r="N158" s="74"/>
      <c r="O158" s="81"/>
      <c r="P158" s="81"/>
      <c r="Q158" s="76"/>
      <c r="R158" s="76"/>
      <c r="S158" s="77"/>
    </row>
    <row r="159" spans="1:19" s="18" customFormat="1" ht="14.25" customHeight="1" x14ac:dyDescent="0.2">
      <c r="A159" s="180">
        <v>77</v>
      </c>
      <c r="B159" s="179" t="s">
        <v>470</v>
      </c>
      <c r="C159" s="179" t="s">
        <v>276</v>
      </c>
      <c r="D159" s="181" t="s">
        <v>82</v>
      </c>
      <c r="E159" s="181">
        <v>1</v>
      </c>
      <c r="F159" s="180" t="s">
        <v>214</v>
      </c>
      <c r="G159" s="180" t="s">
        <v>654</v>
      </c>
      <c r="H159" s="183" t="s">
        <v>6</v>
      </c>
      <c r="I159" s="182">
        <v>2088500</v>
      </c>
      <c r="J159" s="73" t="s">
        <v>5</v>
      </c>
      <c r="K159" s="73" t="s">
        <v>28</v>
      </c>
      <c r="L159" s="73" t="s">
        <v>28</v>
      </c>
      <c r="M159" s="74" t="s">
        <v>28</v>
      </c>
      <c r="N159" s="74" t="s">
        <v>357</v>
      </c>
      <c r="O159" s="73" t="s">
        <v>28</v>
      </c>
      <c r="P159" s="73" t="s">
        <v>28</v>
      </c>
      <c r="Q159" s="74" t="s">
        <v>130</v>
      </c>
      <c r="R159" s="74" t="s">
        <v>333</v>
      </c>
      <c r="S159" s="74" t="s">
        <v>366</v>
      </c>
    </row>
    <row r="160" spans="1:19" s="18" customFormat="1" ht="14.25" x14ac:dyDescent="0.2">
      <c r="A160" s="180"/>
      <c r="B160" s="179"/>
      <c r="C160" s="179"/>
      <c r="D160" s="181"/>
      <c r="E160" s="181"/>
      <c r="F160" s="180"/>
      <c r="G160" s="180"/>
      <c r="H160" s="183"/>
      <c r="I160" s="182"/>
      <c r="J160" s="73" t="s">
        <v>3</v>
      </c>
      <c r="K160" s="81"/>
      <c r="L160" s="81"/>
      <c r="M160" s="76"/>
      <c r="N160" s="74"/>
      <c r="O160" s="75"/>
      <c r="P160" s="76"/>
      <c r="Q160" s="76"/>
      <c r="R160" s="76"/>
      <c r="S160" s="77"/>
    </row>
    <row r="161" spans="1:19" s="18" customFormat="1" ht="14.25" customHeight="1" x14ac:dyDescent="0.2">
      <c r="A161" s="180">
        <v>78</v>
      </c>
      <c r="B161" s="179" t="s">
        <v>471</v>
      </c>
      <c r="C161" s="179" t="s">
        <v>277</v>
      </c>
      <c r="D161" s="181" t="s">
        <v>82</v>
      </c>
      <c r="E161" s="181">
        <v>1</v>
      </c>
      <c r="F161" s="180" t="s">
        <v>214</v>
      </c>
      <c r="G161" s="180" t="s">
        <v>654</v>
      </c>
      <c r="H161" s="183" t="s">
        <v>6</v>
      </c>
      <c r="I161" s="182">
        <v>2088500</v>
      </c>
      <c r="J161" s="73" t="s">
        <v>5</v>
      </c>
      <c r="K161" s="73" t="s">
        <v>28</v>
      </c>
      <c r="L161" s="73" t="s">
        <v>28</v>
      </c>
      <c r="M161" s="74" t="s">
        <v>28</v>
      </c>
      <c r="N161" s="74" t="s">
        <v>365</v>
      </c>
      <c r="O161" s="73" t="s">
        <v>28</v>
      </c>
      <c r="P161" s="73" t="s">
        <v>28</v>
      </c>
      <c r="Q161" s="74" t="s">
        <v>153</v>
      </c>
      <c r="R161" s="74" t="s">
        <v>333</v>
      </c>
      <c r="S161" s="74" t="s">
        <v>367</v>
      </c>
    </row>
    <row r="162" spans="1:19" s="18" customFormat="1" ht="14.25" x14ac:dyDescent="0.2">
      <c r="A162" s="180"/>
      <c r="B162" s="179"/>
      <c r="C162" s="179"/>
      <c r="D162" s="181"/>
      <c r="E162" s="181"/>
      <c r="F162" s="180"/>
      <c r="G162" s="180"/>
      <c r="H162" s="183"/>
      <c r="I162" s="182"/>
      <c r="J162" s="73" t="s">
        <v>3</v>
      </c>
      <c r="K162" s="81"/>
      <c r="L162" s="81"/>
      <c r="M162" s="76"/>
      <c r="N162" s="74"/>
      <c r="O162" s="75"/>
      <c r="P162" s="75"/>
      <c r="Q162" s="76"/>
      <c r="R162" s="76"/>
      <c r="S162" s="77"/>
    </row>
    <row r="163" spans="1:19" s="18" customFormat="1" ht="14.25" customHeight="1" x14ac:dyDescent="0.2">
      <c r="A163" s="180">
        <v>79</v>
      </c>
      <c r="B163" s="179" t="s">
        <v>472</v>
      </c>
      <c r="C163" s="179" t="s">
        <v>277</v>
      </c>
      <c r="D163" s="181" t="s">
        <v>82</v>
      </c>
      <c r="E163" s="181">
        <v>1</v>
      </c>
      <c r="F163" s="180" t="s">
        <v>214</v>
      </c>
      <c r="G163" s="180" t="s">
        <v>654</v>
      </c>
      <c r="H163" s="183" t="s">
        <v>6</v>
      </c>
      <c r="I163" s="182">
        <v>2088500</v>
      </c>
      <c r="J163" s="73" t="s">
        <v>5</v>
      </c>
      <c r="K163" s="73" t="s">
        <v>28</v>
      </c>
      <c r="L163" s="73" t="s">
        <v>28</v>
      </c>
      <c r="M163" s="74" t="s">
        <v>28</v>
      </c>
      <c r="N163" s="74" t="s">
        <v>365</v>
      </c>
      <c r="O163" s="73" t="s">
        <v>28</v>
      </c>
      <c r="P163" s="73" t="s">
        <v>28</v>
      </c>
      <c r="Q163" s="74" t="s">
        <v>153</v>
      </c>
      <c r="R163" s="74" t="s">
        <v>333</v>
      </c>
      <c r="S163" s="74" t="s">
        <v>367</v>
      </c>
    </row>
    <row r="164" spans="1:19" s="18" customFormat="1" ht="14.25" x14ac:dyDescent="0.2">
      <c r="A164" s="180"/>
      <c r="B164" s="179"/>
      <c r="C164" s="179"/>
      <c r="D164" s="181"/>
      <c r="E164" s="181"/>
      <c r="F164" s="180"/>
      <c r="G164" s="180"/>
      <c r="H164" s="183"/>
      <c r="I164" s="182"/>
      <c r="J164" s="73" t="s">
        <v>3</v>
      </c>
      <c r="K164" s="81"/>
      <c r="L164" s="81"/>
      <c r="M164" s="76"/>
      <c r="N164" s="74"/>
      <c r="O164" s="75"/>
      <c r="P164" s="75"/>
      <c r="Q164" s="76"/>
      <c r="R164" s="76"/>
      <c r="S164" s="77"/>
    </row>
    <row r="165" spans="1:19" s="18" customFormat="1" ht="14.25" customHeight="1" x14ac:dyDescent="0.2">
      <c r="A165" s="180">
        <v>80</v>
      </c>
      <c r="B165" s="179" t="s">
        <v>473</v>
      </c>
      <c r="C165" s="179" t="s">
        <v>278</v>
      </c>
      <c r="D165" s="181" t="s">
        <v>82</v>
      </c>
      <c r="E165" s="181">
        <v>1</v>
      </c>
      <c r="F165" s="180" t="s">
        <v>214</v>
      </c>
      <c r="G165" s="180" t="s">
        <v>654</v>
      </c>
      <c r="H165" s="183" t="s">
        <v>6</v>
      </c>
      <c r="I165" s="182">
        <v>2088500</v>
      </c>
      <c r="J165" s="73" t="s">
        <v>5</v>
      </c>
      <c r="K165" s="73" t="s">
        <v>28</v>
      </c>
      <c r="L165" s="73" t="s">
        <v>28</v>
      </c>
      <c r="M165" s="74" t="s">
        <v>28</v>
      </c>
      <c r="N165" s="74" t="s">
        <v>351</v>
      </c>
      <c r="O165" s="73" t="s">
        <v>28</v>
      </c>
      <c r="P165" s="73" t="s">
        <v>28</v>
      </c>
      <c r="Q165" s="74" t="s">
        <v>129</v>
      </c>
      <c r="R165" s="74" t="s">
        <v>333</v>
      </c>
      <c r="S165" s="74" t="s">
        <v>352</v>
      </c>
    </row>
    <row r="166" spans="1:19" s="18" customFormat="1" ht="14.25" x14ac:dyDescent="0.2">
      <c r="A166" s="180"/>
      <c r="B166" s="179"/>
      <c r="C166" s="179"/>
      <c r="D166" s="181"/>
      <c r="E166" s="181"/>
      <c r="F166" s="180"/>
      <c r="G166" s="180"/>
      <c r="H166" s="183"/>
      <c r="I166" s="182"/>
      <c r="J166" s="73" t="s">
        <v>3</v>
      </c>
      <c r="K166" s="81"/>
      <c r="L166" s="81"/>
      <c r="M166" s="76"/>
      <c r="N166" s="74"/>
      <c r="O166" s="75"/>
      <c r="P166" s="75"/>
      <c r="Q166" s="76"/>
      <c r="R166" s="76"/>
      <c r="S166" s="77"/>
    </row>
    <row r="167" spans="1:19" s="18" customFormat="1" ht="14.25" customHeight="1" x14ac:dyDescent="0.2">
      <c r="A167" s="180">
        <v>81</v>
      </c>
      <c r="B167" s="179" t="s">
        <v>474</v>
      </c>
      <c r="C167" s="179" t="s">
        <v>278</v>
      </c>
      <c r="D167" s="181" t="s">
        <v>82</v>
      </c>
      <c r="E167" s="181">
        <v>1</v>
      </c>
      <c r="F167" s="180" t="s">
        <v>214</v>
      </c>
      <c r="G167" s="180" t="s">
        <v>654</v>
      </c>
      <c r="H167" s="183" t="s">
        <v>6</v>
      </c>
      <c r="I167" s="182">
        <v>2088500</v>
      </c>
      <c r="J167" s="73" t="s">
        <v>5</v>
      </c>
      <c r="K167" s="73" t="s">
        <v>28</v>
      </c>
      <c r="L167" s="73" t="s">
        <v>28</v>
      </c>
      <c r="M167" s="74" t="s">
        <v>28</v>
      </c>
      <c r="N167" s="74" t="s">
        <v>351</v>
      </c>
      <c r="O167" s="73" t="s">
        <v>28</v>
      </c>
      <c r="P167" s="73" t="s">
        <v>28</v>
      </c>
      <c r="Q167" s="74" t="s">
        <v>129</v>
      </c>
      <c r="R167" s="74" t="s">
        <v>333</v>
      </c>
      <c r="S167" s="74" t="s">
        <v>352</v>
      </c>
    </row>
    <row r="168" spans="1:19" s="18" customFormat="1" ht="14.25" x14ac:dyDescent="0.2">
      <c r="A168" s="180"/>
      <c r="B168" s="179"/>
      <c r="C168" s="179"/>
      <c r="D168" s="181"/>
      <c r="E168" s="181"/>
      <c r="F168" s="180"/>
      <c r="G168" s="180"/>
      <c r="H168" s="183"/>
      <c r="I168" s="182"/>
      <c r="J168" s="73" t="s">
        <v>3</v>
      </c>
      <c r="K168" s="81"/>
      <c r="L168" s="81"/>
      <c r="M168" s="76"/>
      <c r="N168" s="74"/>
      <c r="O168" s="75"/>
      <c r="P168" s="75"/>
      <c r="Q168" s="76"/>
      <c r="R168" s="76"/>
      <c r="S168" s="77"/>
    </row>
    <row r="169" spans="1:19" s="18" customFormat="1" ht="15.75" x14ac:dyDescent="0.2">
      <c r="A169" s="131"/>
      <c r="B169" s="141"/>
      <c r="C169" s="141"/>
      <c r="D169" s="142"/>
      <c r="E169" s="142"/>
      <c r="F169" s="131"/>
      <c r="G169" s="131"/>
      <c r="H169" s="129" t="s">
        <v>652</v>
      </c>
      <c r="I169" s="130">
        <f>SUM(I129:I168)</f>
        <v>41770000</v>
      </c>
      <c r="J169" s="131"/>
      <c r="K169" s="135"/>
      <c r="L169" s="135"/>
      <c r="M169" s="133"/>
      <c r="N169" s="134"/>
      <c r="O169" s="132"/>
      <c r="P169" s="132"/>
      <c r="Q169" s="133"/>
      <c r="R169" s="133"/>
      <c r="S169" s="136"/>
    </row>
    <row r="170" spans="1:19" s="18" customFormat="1" ht="14.25" customHeight="1" x14ac:dyDescent="0.2">
      <c r="A170" s="180">
        <v>82</v>
      </c>
      <c r="B170" s="179" t="s">
        <v>475</v>
      </c>
      <c r="C170" s="179" t="s">
        <v>441</v>
      </c>
      <c r="D170" s="181" t="s">
        <v>82</v>
      </c>
      <c r="E170" s="181">
        <v>1</v>
      </c>
      <c r="F170" s="180" t="s">
        <v>214</v>
      </c>
      <c r="G170" s="180" t="s">
        <v>654</v>
      </c>
      <c r="H170" s="183" t="s">
        <v>6</v>
      </c>
      <c r="I170" s="182">
        <v>2088500</v>
      </c>
      <c r="J170" s="73" t="s">
        <v>5</v>
      </c>
      <c r="K170" s="73" t="s">
        <v>28</v>
      </c>
      <c r="L170" s="73" t="s">
        <v>28</v>
      </c>
      <c r="M170" s="74" t="s">
        <v>28</v>
      </c>
      <c r="N170" s="74" t="s">
        <v>371</v>
      </c>
      <c r="O170" s="73" t="s">
        <v>28</v>
      </c>
      <c r="P170" s="73" t="s">
        <v>28</v>
      </c>
      <c r="Q170" s="74" t="s">
        <v>42</v>
      </c>
      <c r="R170" s="76" t="s">
        <v>333</v>
      </c>
      <c r="S170" s="74" t="s">
        <v>203</v>
      </c>
    </row>
    <row r="171" spans="1:19" s="18" customFormat="1" ht="14.25" x14ac:dyDescent="0.2">
      <c r="A171" s="180"/>
      <c r="B171" s="179"/>
      <c r="C171" s="179"/>
      <c r="D171" s="181"/>
      <c r="E171" s="181"/>
      <c r="F171" s="180"/>
      <c r="G171" s="180"/>
      <c r="H171" s="183"/>
      <c r="I171" s="182"/>
      <c r="J171" s="73" t="s">
        <v>3</v>
      </c>
      <c r="K171" s="81"/>
      <c r="L171" s="81"/>
      <c r="M171" s="76"/>
      <c r="N171" s="74"/>
      <c r="O171" s="75"/>
      <c r="P171" s="75"/>
      <c r="Q171" s="76"/>
      <c r="R171" s="76"/>
      <c r="S171" s="77"/>
    </row>
    <row r="172" spans="1:19" s="20" customFormat="1" ht="14.25" customHeight="1" x14ac:dyDescent="0.2">
      <c r="A172" s="180">
        <v>83</v>
      </c>
      <c r="B172" s="179" t="s">
        <v>476</v>
      </c>
      <c r="C172" s="179" t="s">
        <v>441</v>
      </c>
      <c r="D172" s="181" t="s">
        <v>82</v>
      </c>
      <c r="E172" s="181">
        <v>1</v>
      </c>
      <c r="F172" s="180" t="s">
        <v>214</v>
      </c>
      <c r="G172" s="180" t="s">
        <v>654</v>
      </c>
      <c r="H172" s="183" t="s">
        <v>6</v>
      </c>
      <c r="I172" s="182">
        <v>2088500</v>
      </c>
      <c r="J172" s="73" t="s">
        <v>5</v>
      </c>
      <c r="K172" s="73" t="s">
        <v>28</v>
      </c>
      <c r="L172" s="73" t="s">
        <v>28</v>
      </c>
      <c r="M172" s="74" t="s">
        <v>28</v>
      </c>
      <c r="N172" s="74" t="s">
        <v>371</v>
      </c>
      <c r="O172" s="73" t="s">
        <v>28</v>
      </c>
      <c r="P172" s="73" t="s">
        <v>28</v>
      </c>
      <c r="Q172" s="74" t="s">
        <v>42</v>
      </c>
      <c r="R172" s="76" t="s">
        <v>333</v>
      </c>
      <c r="S172" s="74" t="s">
        <v>203</v>
      </c>
    </row>
    <row r="173" spans="1:19" s="18" customFormat="1" ht="14.25" x14ac:dyDescent="0.2">
      <c r="A173" s="180"/>
      <c r="B173" s="179"/>
      <c r="C173" s="179"/>
      <c r="D173" s="181"/>
      <c r="E173" s="181"/>
      <c r="F173" s="180"/>
      <c r="G173" s="180"/>
      <c r="H173" s="183"/>
      <c r="I173" s="182"/>
      <c r="J173" s="73" t="s">
        <v>3</v>
      </c>
      <c r="K173" s="81"/>
      <c r="L173" s="81"/>
      <c r="M173" s="76"/>
      <c r="N173" s="74"/>
      <c r="O173" s="75"/>
      <c r="P173" s="75"/>
      <c r="Q173" s="76"/>
      <c r="R173" s="76"/>
      <c r="S173" s="77"/>
    </row>
    <row r="174" spans="1:19" s="18" customFormat="1" ht="14.25" customHeight="1" x14ac:dyDescent="0.2">
      <c r="A174" s="180">
        <v>84</v>
      </c>
      <c r="B174" s="179" t="s">
        <v>477</v>
      </c>
      <c r="C174" s="179" t="s">
        <v>279</v>
      </c>
      <c r="D174" s="181" t="s">
        <v>82</v>
      </c>
      <c r="E174" s="181">
        <v>1</v>
      </c>
      <c r="F174" s="180" t="s">
        <v>214</v>
      </c>
      <c r="G174" s="180" t="s">
        <v>654</v>
      </c>
      <c r="H174" s="183" t="s">
        <v>6</v>
      </c>
      <c r="I174" s="182">
        <v>2088500</v>
      </c>
      <c r="J174" s="73" t="s">
        <v>5</v>
      </c>
      <c r="K174" s="73" t="s">
        <v>28</v>
      </c>
      <c r="L174" s="73" t="s">
        <v>28</v>
      </c>
      <c r="M174" s="74" t="s">
        <v>28</v>
      </c>
      <c r="N174" s="76" t="s">
        <v>376</v>
      </c>
      <c r="O174" s="73" t="s">
        <v>28</v>
      </c>
      <c r="P174" s="73" t="s">
        <v>28</v>
      </c>
      <c r="Q174" s="76" t="s">
        <v>375</v>
      </c>
      <c r="R174" s="76" t="s">
        <v>333</v>
      </c>
      <c r="S174" s="76" t="s">
        <v>377</v>
      </c>
    </row>
    <row r="175" spans="1:19" s="18" customFormat="1" ht="14.25" x14ac:dyDescent="0.2">
      <c r="A175" s="180"/>
      <c r="B175" s="179"/>
      <c r="C175" s="179"/>
      <c r="D175" s="181"/>
      <c r="E175" s="181"/>
      <c r="F175" s="180"/>
      <c r="G175" s="180"/>
      <c r="H175" s="183"/>
      <c r="I175" s="182"/>
      <c r="J175" s="73" t="s">
        <v>3</v>
      </c>
      <c r="K175" s="81"/>
      <c r="L175" s="81"/>
      <c r="M175" s="76"/>
      <c r="N175" s="74"/>
      <c r="O175" s="81"/>
      <c r="P175" s="81"/>
      <c r="Q175" s="76"/>
      <c r="R175" s="76"/>
      <c r="S175" s="77"/>
    </row>
    <row r="176" spans="1:19" s="18" customFormat="1" ht="14.25" customHeight="1" x14ac:dyDescent="0.2">
      <c r="A176" s="180">
        <v>85</v>
      </c>
      <c r="B176" s="179" t="s">
        <v>478</v>
      </c>
      <c r="C176" s="179" t="s">
        <v>279</v>
      </c>
      <c r="D176" s="181" t="s">
        <v>82</v>
      </c>
      <c r="E176" s="181">
        <v>1</v>
      </c>
      <c r="F176" s="180" t="s">
        <v>214</v>
      </c>
      <c r="G176" s="180" t="s">
        <v>654</v>
      </c>
      <c r="H176" s="183" t="s">
        <v>6</v>
      </c>
      <c r="I176" s="182">
        <v>2088500</v>
      </c>
      <c r="J176" s="73" t="s">
        <v>5</v>
      </c>
      <c r="K176" s="73" t="s">
        <v>28</v>
      </c>
      <c r="L176" s="73" t="s">
        <v>28</v>
      </c>
      <c r="M176" s="74" t="s">
        <v>28</v>
      </c>
      <c r="N176" s="76" t="s">
        <v>376</v>
      </c>
      <c r="O176" s="73" t="s">
        <v>28</v>
      </c>
      <c r="P176" s="73" t="s">
        <v>28</v>
      </c>
      <c r="Q176" s="76" t="s">
        <v>375</v>
      </c>
      <c r="R176" s="76" t="s">
        <v>333</v>
      </c>
      <c r="S176" s="76" t="s">
        <v>377</v>
      </c>
    </row>
    <row r="177" spans="1:19" s="18" customFormat="1" ht="14.25" x14ac:dyDescent="0.2">
      <c r="A177" s="180"/>
      <c r="B177" s="179"/>
      <c r="C177" s="179"/>
      <c r="D177" s="181"/>
      <c r="E177" s="181"/>
      <c r="F177" s="180"/>
      <c r="G177" s="180"/>
      <c r="H177" s="183"/>
      <c r="I177" s="182"/>
      <c r="J177" s="73" t="s">
        <v>3</v>
      </c>
      <c r="K177" s="81"/>
      <c r="L177" s="81"/>
      <c r="M177" s="76"/>
      <c r="N177" s="74"/>
      <c r="O177" s="81"/>
      <c r="P177" s="81"/>
      <c r="Q177" s="76"/>
      <c r="R177" s="76"/>
      <c r="S177" s="77"/>
    </row>
    <row r="178" spans="1:19" s="18" customFormat="1" ht="14.25" customHeight="1" x14ac:dyDescent="0.2">
      <c r="A178" s="180">
        <v>86</v>
      </c>
      <c r="B178" s="179" t="s">
        <v>479</v>
      </c>
      <c r="C178" s="179" t="s">
        <v>280</v>
      </c>
      <c r="D178" s="181" t="s">
        <v>82</v>
      </c>
      <c r="E178" s="181">
        <v>1</v>
      </c>
      <c r="F178" s="180" t="s">
        <v>214</v>
      </c>
      <c r="G178" s="180" t="s">
        <v>654</v>
      </c>
      <c r="H178" s="183" t="s">
        <v>6</v>
      </c>
      <c r="I178" s="182">
        <v>2088500</v>
      </c>
      <c r="J178" s="73" t="s">
        <v>5</v>
      </c>
      <c r="K178" s="73" t="s">
        <v>28</v>
      </c>
      <c r="L178" s="73" t="s">
        <v>28</v>
      </c>
      <c r="M178" s="74" t="s">
        <v>28</v>
      </c>
      <c r="N178" s="74" t="s">
        <v>413</v>
      </c>
      <c r="O178" s="73" t="s">
        <v>28</v>
      </c>
      <c r="P178" s="73" t="s">
        <v>28</v>
      </c>
      <c r="Q178" s="74" t="s">
        <v>415</v>
      </c>
      <c r="R178" s="74" t="s">
        <v>333</v>
      </c>
      <c r="S178" s="74" t="s">
        <v>416</v>
      </c>
    </row>
    <row r="179" spans="1:19" s="18" customFormat="1" ht="14.25" x14ac:dyDescent="0.2">
      <c r="A179" s="180"/>
      <c r="B179" s="179"/>
      <c r="C179" s="179"/>
      <c r="D179" s="181"/>
      <c r="E179" s="181"/>
      <c r="F179" s="180"/>
      <c r="G179" s="180"/>
      <c r="H179" s="183"/>
      <c r="I179" s="182"/>
      <c r="J179" s="73" t="s">
        <v>3</v>
      </c>
      <c r="K179" s="81"/>
      <c r="L179" s="81"/>
      <c r="M179" s="76"/>
      <c r="N179" s="74"/>
      <c r="O179" s="81"/>
      <c r="P179" s="81"/>
      <c r="Q179" s="76"/>
      <c r="R179" s="76"/>
      <c r="S179" s="77"/>
    </row>
    <row r="180" spans="1:19" s="18" customFormat="1" ht="14.25" customHeight="1" x14ac:dyDescent="0.2">
      <c r="A180" s="180">
        <v>87</v>
      </c>
      <c r="B180" s="179" t="s">
        <v>480</v>
      </c>
      <c r="C180" s="179" t="s">
        <v>280</v>
      </c>
      <c r="D180" s="181" t="s">
        <v>82</v>
      </c>
      <c r="E180" s="181">
        <v>1</v>
      </c>
      <c r="F180" s="180" t="s">
        <v>214</v>
      </c>
      <c r="G180" s="180" t="s">
        <v>654</v>
      </c>
      <c r="H180" s="183" t="s">
        <v>6</v>
      </c>
      <c r="I180" s="182">
        <v>2088500</v>
      </c>
      <c r="J180" s="73" t="s">
        <v>5</v>
      </c>
      <c r="K180" s="73" t="s">
        <v>28</v>
      </c>
      <c r="L180" s="73" t="s">
        <v>28</v>
      </c>
      <c r="M180" s="74" t="s">
        <v>28</v>
      </c>
      <c r="N180" s="74" t="s">
        <v>413</v>
      </c>
      <c r="O180" s="73" t="s">
        <v>28</v>
      </c>
      <c r="P180" s="73" t="s">
        <v>28</v>
      </c>
      <c r="Q180" s="74" t="s">
        <v>415</v>
      </c>
      <c r="R180" s="74" t="s">
        <v>333</v>
      </c>
      <c r="S180" s="74" t="s">
        <v>416</v>
      </c>
    </row>
    <row r="181" spans="1:19" s="18" customFormat="1" ht="14.25" x14ac:dyDescent="0.2">
      <c r="A181" s="180"/>
      <c r="B181" s="179"/>
      <c r="C181" s="179"/>
      <c r="D181" s="181"/>
      <c r="E181" s="181"/>
      <c r="F181" s="180"/>
      <c r="G181" s="180"/>
      <c r="H181" s="183"/>
      <c r="I181" s="182"/>
      <c r="J181" s="73" t="s">
        <v>3</v>
      </c>
      <c r="K181" s="81"/>
      <c r="L181" s="81"/>
      <c r="M181" s="76"/>
      <c r="N181" s="74"/>
      <c r="O181" s="75"/>
      <c r="P181" s="76"/>
      <c r="Q181" s="76"/>
      <c r="R181" s="76"/>
      <c r="S181" s="77"/>
    </row>
    <row r="182" spans="1:19" s="18" customFormat="1" ht="14.25" customHeight="1" x14ac:dyDescent="0.2">
      <c r="A182" s="180">
        <v>88</v>
      </c>
      <c r="B182" s="179" t="s">
        <v>481</v>
      </c>
      <c r="C182" s="179" t="s">
        <v>281</v>
      </c>
      <c r="D182" s="181" t="s">
        <v>82</v>
      </c>
      <c r="E182" s="181">
        <v>1</v>
      </c>
      <c r="F182" s="180" t="s">
        <v>214</v>
      </c>
      <c r="G182" s="180" t="s">
        <v>654</v>
      </c>
      <c r="H182" s="183" t="s">
        <v>6</v>
      </c>
      <c r="I182" s="182">
        <v>2088500</v>
      </c>
      <c r="J182" s="73" t="s">
        <v>5</v>
      </c>
      <c r="K182" s="73" t="s">
        <v>28</v>
      </c>
      <c r="L182" s="73" t="s">
        <v>28</v>
      </c>
      <c r="M182" s="74" t="s">
        <v>28</v>
      </c>
      <c r="N182" s="74" t="s">
        <v>29</v>
      </c>
      <c r="O182" s="73" t="s">
        <v>28</v>
      </c>
      <c r="P182" s="73" t="s">
        <v>28</v>
      </c>
      <c r="Q182" s="76" t="s">
        <v>418</v>
      </c>
      <c r="R182" s="76" t="s">
        <v>333</v>
      </c>
      <c r="S182" s="74" t="s">
        <v>417</v>
      </c>
    </row>
    <row r="183" spans="1:19" s="18" customFormat="1" ht="14.25" x14ac:dyDescent="0.2">
      <c r="A183" s="180"/>
      <c r="B183" s="179"/>
      <c r="C183" s="179"/>
      <c r="D183" s="181"/>
      <c r="E183" s="181"/>
      <c r="F183" s="180"/>
      <c r="G183" s="180"/>
      <c r="H183" s="183"/>
      <c r="I183" s="182"/>
      <c r="J183" s="73" t="s">
        <v>3</v>
      </c>
      <c r="K183" s="81"/>
      <c r="L183" s="81"/>
      <c r="M183" s="76"/>
      <c r="N183" s="74"/>
      <c r="O183" s="75"/>
      <c r="P183" s="75"/>
      <c r="Q183" s="76"/>
      <c r="R183" s="76"/>
      <c r="S183" s="77"/>
    </row>
    <row r="184" spans="1:19" s="18" customFormat="1" ht="14.25" customHeight="1" x14ac:dyDescent="0.2">
      <c r="A184" s="180">
        <v>89</v>
      </c>
      <c r="B184" s="179" t="s">
        <v>482</v>
      </c>
      <c r="C184" s="179" t="s">
        <v>281</v>
      </c>
      <c r="D184" s="181" t="s">
        <v>82</v>
      </c>
      <c r="E184" s="181">
        <v>1</v>
      </c>
      <c r="F184" s="180" t="s">
        <v>214</v>
      </c>
      <c r="G184" s="180" t="s">
        <v>654</v>
      </c>
      <c r="H184" s="183" t="s">
        <v>6</v>
      </c>
      <c r="I184" s="182">
        <v>2088500</v>
      </c>
      <c r="J184" s="73" t="s">
        <v>5</v>
      </c>
      <c r="K184" s="73" t="s">
        <v>28</v>
      </c>
      <c r="L184" s="73" t="s">
        <v>28</v>
      </c>
      <c r="M184" s="74" t="s">
        <v>28</v>
      </c>
      <c r="N184" s="74" t="s">
        <v>29</v>
      </c>
      <c r="O184" s="73" t="s">
        <v>28</v>
      </c>
      <c r="P184" s="73" t="s">
        <v>28</v>
      </c>
      <c r="Q184" s="76" t="s">
        <v>418</v>
      </c>
      <c r="R184" s="76" t="s">
        <v>333</v>
      </c>
      <c r="S184" s="74" t="s">
        <v>417</v>
      </c>
    </row>
    <row r="185" spans="1:19" s="18" customFormat="1" ht="14.25" x14ac:dyDescent="0.2">
      <c r="A185" s="180"/>
      <c r="B185" s="179"/>
      <c r="C185" s="179"/>
      <c r="D185" s="181"/>
      <c r="E185" s="181"/>
      <c r="F185" s="180"/>
      <c r="G185" s="180"/>
      <c r="H185" s="183"/>
      <c r="I185" s="182"/>
      <c r="J185" s="73" t="s">
        <v>3</v>
      </c>
      <c r="K185" s="81"/>
      <c r="L185" s="81"/>
      <c r="M185" s="76"/>
      <c r="N185" s="74"/>
      <c r="O185" s="75"/>
      <c r="P185" s="75"/>
      <c r="Q185" s="76"/>
      <c r="R185" s="76"/>
      <c r="S185" s="77"/>
    </row>
    <row r="186" spans="1:19" s="18" customFormat="1" ht="14.25" customHeight="1" x14ac:dyDescent="0.2">
      <c r="A186" s="180">
        <v>90</v>
      </c>
      <c r="B186" s="179" t="s">
        <v>483</v>
      </c>
      <c r="C186" s="179" t="s">
        <v>282</v>
      </c>
      <c r="D186" s="181" t="s">
        <v>82</v>
      </c>
      <c r="E186" s="181">
        <v>1</v>
      </c>
      <c r="F186" s="180" t="s">
        <v>214</v>
      </c>
      <c r="G186" s="180" t="s">
        <v>654</v>
      </c>
      <c r="H186" s="183" t="s">
        <v>6</v>
      </c>
      <c r="I186" s="182">
        <v>2088500</v>
      </c>
      <c r="J186" s="73" t="s">
        <v>5</v>
      </c>
      <c r="K186" s="73" t="s">
        <v>28</v>
      </c>
      <c r="L186" s="73" t="s">
        <v>28</v>
      </c>
      <c r="M186" s="74" t="s">
        <v>28</v>
      </c>
      <c r="N186" s="74" t="s">
        <v>414</v>
      </c>
      <c r="O186" s="73" t="s">
        <v>28</v>
      </c>
      <c r="P186" s="73" t="s">
        <v>28</v>
      </c>
      <c r="Q186" s="74" t="s">
        <v>419</v>
      </c>
      <c r="R186" s="74" t="s">
        <v>333</v>
      </c>
      <c r="S186" s="74" t="s">
        <v>420</v>
      </c>
    </row>
    <row r="187" spans="1:19" s="18" customFormat="1" ht="14.25" x14ac:dyDescent="0.2">
      <c r="A187" s="180"/>
      <c r="B187" s="179"/>
      <c r="C187" s="179"/>
      <c r="D187" s="181"/>
      <c r="E187" s="181"/>
      <c r="F187" s="180"/>
      <c r="G187" s="180"/>
      <c r="H187" s="183"/>
      <c r="I187" s="182"/>
      <c r="J187" s="73" t="s">
        <v>3</v>
      </c>
      <c r="K187" s="81"/>
      <c r="L187" s="81"/>
      <c r="M187" s="76"/>
      <c r="N187" s="74"/>
      <c r="O187" s="75"/>
      <c r="P187" s="75"/>
      <c r="Q187" s="76"/>
      <c r="R187" s="76"/>
      <c r="S187" s="77"/>
    </row>
    <row r="188" spans="1:19" s="18" customFormat="1" ht="14.25" customHeight="1" x14ac:dyDescent="0.2">
      <c r="A188" s="180">
        <v>91</v>
      </c>
      <c r="B188" s="179" t="s">
        <v>484</v>
      </c>
      <c r="C188" s="179" t="s">
        <v>282</v>
      </c>
      <c r="D188" s="181" t="s">
        <v>82</v>
      </c>
      <c r="E188" s="181">
        <v>1</v>
      </c>
      <c r="F188" s="180" t="s">
        <v>214</v>
      </c>
      <c r="G188" s="180" t="s">
        <v>654</v>
      </c>
      <c r="H188" s="183" t="s">
        <v>6</v>
      </c>
      <c r="I188" s="182">
        <v>2088500</v>
      </c>
      <c r="J188" s="73" t="s">
        <v>5</v>
      </c>
      <c r="K188" s="73" t="s">
        <v>28</v>
      </c>
      <c r="L188" s="73" t="s">
        <v>28</v>
      </c>
      <c r="M188" s="74" t="s">
        <v>28</v>
      </c>
      <c r="N188" s="74" t="s">
        <v>414</v>
      </c>
      <c r="O188" s="73" t="s">
        <v>28</v>
      </c>
      <c r="P188" s="73" t="s">
        <v>28</v>
      </c>
      <c r="Q188" s="74" t="s">
        <v>419</v>
      </c>
      <c r="R188" s="74" t="s">
        <v>333</v>
      </c>
      <c r="S188" s="74" t="s">
        <v>420</v>
      </c>
    </row>
    <row r="189" spans="1:19" s="18" customFormat="1" ht="20.25" customHeight="1" x14ac:dyDescent="0.2">
      <c r="A189" s="180"/>
      <c r="B189" s="179"/>
      <c r="C189" s="179"/>
      <c r="D189" s="181"/>
      <c r="E189" s="181"/>
      <c r="F189" s="180"/>
      <c r="G189" s="180"/>
      <c r="H189" s="183"/>
      <c r="I189" s="182"/>
      <c r="J189" s="73" t="s">
        <v>3</v>
      </c>
      <c r="K189" s="81"/>
      <c r="L189" s="81"/>
      <c r="M189" s="76"/>
      <c r="N189" s="74"/>
      <c r="O189" s="75"/>
      <c r="P189" s="75"/>
      <c r="Q189" s="76"/>
      <c r="R189" s="76"/>
      <c r="S189" s="77"/>
    </row>
    <row r="190" spans="1:19" s="18" customFormat="1" ht="14.25" customHeight="1" x14ac:dyDescent="0.2">
      <c r="A190" s="180">
        <v>92</v>
      </c>
      <c r="B190" s="179" t="s">
        <v>485</v>
      </c>
      <c r="C190" s="179" t="s">
        <v>442</v>
      </c>
      <c r="D190" s="181" t="s">
        <v>82</v>
      </c>
      <c r="E190" s="181">
        <v>1</v>
      </c>
      <c r="F190" s="180" t="s">
        <v>214</v>
      </c>
      <c r="G190" s="180" t="s">
        <v>654</v>
      </c>
      <c r="H190" s="183" t="s">
        <v>6</v>
      </c>
      <c r="I190" s="182">
        <v>2088500</v>
      </c>
      <c r="J190" s="73" t="s">
        <v>5</v>
      </c>
      <c r="K190" s="73" t="s">
        <v>28</v>
      </c>
      <c r="L190" s="73" t="s">
        <v>28</v>
      </c>
      <c r="M190" s="74" t="s">
        <v>28</v>
      </c>
      <c r="N190" s="74" t="s">
        <v>443</v>
      </c>
      <c r="O190" s="73" t="s">
        <v>28</v>
      </c>
      <c r="P190" s="73" t="s">
        <v>28</v>
      </c>
      <c r="Q190" s="74" t="s">
        <v>427</v>
      </c>
      <c r="R190" s="74" t="s">
        <v>333</v>
      </c>
      <c r="S190" s="74" t="s">
        <v>444</v>
      </c>
    </row>
    <row r="191" spans="1:19" s="18" customFormat="1" ht="14.25" x14ac:dyDescent="0.2">
      <c r="A191" s="180"/>
      <c r="B191" s="179"/>
      <c r="C191" s="179"/>
      <c r="D191" s="181"/>
      <c r="E191" s="181"/>
      <c r="F191" s="180"/>
      <c r="G191" s="180"/>
      <c r="H191" s="183"/>
      <c r="I191" s="182"/>
      <c r="J191" s="73" t="s">
        <v>3</v>
      </c>
      <c r="K191" s="81"/>
      <c r="L191" s="81"/>
      <c r="M191" s="76"/>
      <c r="N191" s="74"/>
      <c r="O191" s="75"/>
      <c r="P191" s="75"/>
      <c r="Q191" s="76"/>
      <c r="R191" s="76"/>
      <c r="S191" s="77"/>
    </row>
    <row r="192" spans="1:19" s="20" customFormat="1" ht="14.25" customHeight="1" x14ac:dyDescent="0.25">
      <c r="A192" s="180">
        <v>93</v>
      </c>
      <c r="B192" s="179" t="s">
        <v>486</v>
      </c>
      <c r="C192" s="179" t="s">
        <v>442</v>
      </c>
      <c r="D192" s="181" t="s">
        <v>82</v>
      </c>
      <c r="E192" s="181">
        <v>1</v>
      </c>
      <c r="F192" s="180" t="s">
        <v>214</v>
      </c>
      <c r="G192" s="180" t="s">
        <v>654</v>
      </c>
      <c r="H192" s="183" t="s">
        <v>6</v>
      </c>
      <c r="I192" s="182">
        <v>2088500</v>
      </c>
      <c r="J192" s="73" t="s">
        <v>5</v>
      </c>
      <c r="K192" s="73" t="s">
        <v>28</v>
      </c>
      <c r="L192" s="73" t="s">
        <v>28</v>
      </c>
      <c r="M192" s="74" t="s">
        <v>28</v>
      </c>
      <c r="N192" s="74" t="s">
        <v>443</v>
      </c>
      <c r="O192" s="73" t="s">
        <v>28</v>
      </c>
      <c r="P192" s="73" t="s">
        <v>28</v>
      </c>
      <c r="Q192" s="74" t="s">
        <v>427</v>
      </c>
      <c r="R192" s="74" t="s">
        <v>333</v>
      </c>
      <c r="S192" s="74" t="s">
        <v>444</v>
      </c>
    </row>
    <row r="193" spans="1:19" s="18" customFormat="1" ht="14.25" x14ac:dyDescent="0.2">
      <c r="A193" s="180"/>
      <c r="B193" s="179"/>
      <c r="C193" s="179"/>
      <c r="D193" s="181"/>
      <c r="E193" s="181"/>
      <c r="F193" s="180"/>
      <c r="G193" s="180"/>
      <c r="H193" s="183"/>
      <c r="I193" s="182"/>
      <c r="J193" s="73" t="s">
        <v>3</v>
      </c>
      <c r="K193" s="81"/>
      <c r="L193" s="81"/>
      <c r="M193" s="76"/>
      <c r="N193" s="74"/>
      <c r="O193" s="75"/>
      <c r="P193" s="75"/>
      <c r="Q193" s="76"/>
      <c r="R193" s="76"/>
      <c r="S193" s="77"/>
    </row>
    <row r="194" spans="1:19" s="18" customFormat="1" ht="14.25" customHeight="1" x14ac:dyDescent="0.2">
      <c r="A194" s="180">
        <v>94</v>
      </c>
      <c r="B194" s="179" t="s">
        <v>487</v>
      </c>
      <c r="C194" s="179" t="s">
        <v>445</v>
      </c>
      <c r="D194" s="181" t="s">
        <v>82</v>
      </c>
      <c r="E194" s="181">
        <v>1</v>
      </c>
      <c r="F194" s="180" t="s">
        <v>214</v>
      </c>
      <c r="G194" s="180" t="s">
        <v>654</v>
      </c>
      <c r="H194" s="183" t="s">
        <v>6</v>
      </c>
      <c r="I194" s="182">
        <v>2088500</v>
      </c>
      <c r="J194" s="73" t="s">
        <v>5</v>
      </c>
      <c r="K194" s="73" t="s">
        <v>28</v>
      </c>
      <c r="L194" s="73" t="s">
        <v>28</v>
      </c>
      <c r="M194" s="74" t="s">
        <v>28</v>
      </c>
      <c r="N194" s="74" t="s">
        <v>55</v>
      </c>
      <c r="O194" s="73" t="s">
        <v>28</v>
      </c>
      <c r="P194" s="73" t="s">
        <v>28</v>
      </c>
      <c r="Q194" s="74" t="s">
        <v>56</v>
      </c>
      <c r="R194" s="74" t="s">
        <v>333</v>
      </c>
      <c r="S194" s="74" t="s">
        <v>206</v>
      </c>
    </row>
    <row r="195" spans="1:19" s="18" customFormat="1" ht="14.25" x14ac:dyDescent="0.2">
      <c r="A195" s="180"/>
      <c r="B195" s="179"/>
      <c r="C195" s="179"/>
      <c r="D195" s="181"/>
      <c r="E195" s="181"/>
      <c r="F195" s="180"/>
      <c r="G195" s="180"/>
      <c r="H195" s="183"/>
      <c r="I195" s="182"/>
      <c r="J195" s="73" t="s">
        <v>3</v>
      </c>
      <c r="K195" s="75"/>
      <c r="L195" s="75"/>
      <c r="M195" s="76"/>
      <c r="N195" s="74"/>
      <c r="O195" s="81"/>
      <c r="P195" s="81"/>
      <c r="Q195" s="76"/>
      <c r="R195" s="76"/>
      <c r="S195" s="77"/>
    </row>
    <row r="196" spans="1:19" s="19" customFormat="1" ht="15" customHeight="1" x14ac:dyDescent="0.25">
      <c r="A196" s="180">
        <v>95</v>
      </c>
      <c r="B196" s="179" t="s">
        <v>488</v>
      </c>
      <c r="C196" s="179" t="s">
        <v>446</v>
      </c>
      <c r="D196" s="181" t="s">
        <v>82</v>
      </c>
      <c r="E196" s="181">
        <v>1</v>
      </c>
      <c r="F196" s="180" t="s">
        <v>214</v>
      </c>
      <c r="G196" s="180" t="s">
        <v>654</v>
      </c>
      <c r="H196" s="183" t="s">
        <v>6</v>
      </c>
      <c r="I196" s="182">
        <v>2088500</v>
      </c>
      <c r="J196" s="73" t="s">
        <v>5</v>
      </c>
      <c r="K196" s="73" t="s">
        <v>28</v>
      </c>
      <c r="L196" s="73" t="s">
        <v>28</v>
      </c>
      <c r="M196" s="74" t="s">
        <v>28</v>
      </c>
      <c r="N196" s="74" t="s">
        <v>55</v>
      </c>
      <c r="O196" s="73" t="s">
        <v>28</v>
      </c>
      <c r="P196" s="73" t="s">
        <v>28</v>
      </c>
      <c r="Q196" s="74" t="s">
        <v>56</v>
      </c>
      <c r="R196" s="74" t="s">
        <v>333</v>
      </c>
      <c r="S196" s="74" t="s">
        <v>206</v>
      </c>
    </row>
    <row r="197" spans="1:19" s="2" customFormat="1" ht="27" customHeight="1" x14ac:dyDescent="0.25">
      <c r="A197" s="180"/>
      <c r="B197" s="179"/>
      <c r="C197" s="179"/>
      <c r="D197" s="181"/>
      <c r="E197" s="181"/>
      <c r="F197" s="180"/>
      <c r="G197" s="180"/>
      <c r="H197" s="183"/>
      <c r="I197" s="182"/>
      <c r="J197" s="73" t="s">
        <v>3</v>
      </c>
      <c r="K197" s="75"/>
      <c r="L197" s="75"/>
      <c r="M197" s="76"/>
      <c r="N197" s="74"/>
      <c r="O197" s="81"/>
      <c r="P197" s="81"/>
      <c r="Q197" s="76"/>
      <c r="R197" s="76"/>
      <c r="S197" s="77"/>
    </row>
    <row r="198" spans="1:19" s="2" customFormat="1" ht="15" customHeight="1" x14ac:dyDescent="0.25">
      <c r="A198" s="180">
        <v>96</v>
      </c>
      <c r="B198" s="179" t="s">
        <v>489</v>
      </c>
      <c r="C198" s="179" t="s">
        <v>281</v>
      </c>
      <c r="D198" s="181" t="s">
        <v>82</v>
      </c>
      <c r="E198" s="181">
        <v>1</v>
      </c>
      <c r="F198" s="180" t="s">
        <v>214</v>
      </c>
      <c r="G198" s="180" t="s">
        <v>654</v>
      </c>
      <c r="H198" s="183" t="s">
        <v>6</v>
      </c>
      <c r="I198" s="182">
        <v>2088500</v>
      </c>
      <c r="J198" s="73" t="s">
        <v>5</v>
      </c>
      <c r="K198" s="73" t="s">
        <v>28</v>
      </c>
      <c r="L198" s="73" t="s">
        <v>28</v>
      </c>
      <c r="M198" s="74" t="s">
        <v>28</v>
      </c>
      <c r="N198" s="84" t="s">
        <v>290</v>
      </c>
      <c r="O198" s="73" t="s">
        <v>28</v>
      </c>
      <c r="P198" s="73" t="s">
        <v>28</v>
      </c>
      <c r="Q198" s="76" t="s">
        <v>421</v>
      </c>
      <c r="R198" s="76" t="s">
        <v>333</v>
      </c>
      <c r="S198" s="74" t="s">
        <v>422</v>
      </c>
    </row>
    <row r="199" spans="1:19" s="2" customFormat="1" ht="15" x14ac:dyDescent="0.25">
      <c r="A199" s="180"/>
      <c r="B199" s="179"/>
      <c r="C199" s="179"/>
      <c r="D199" s="181"/>
      <c r="E199" s="181"/>
      <c r="F199" s="180"/>
      <c r="G199" s="180"/>
      <c r="H199" s="183"/>
      <c r="I199" s="182"/>
      <c r="J199" s="73" t="s">
        <v>3</v>
      </c>
      <c r="K199" s="75"/>
      <c r="L199" s="75"/>
      <c r="M199" s="76"/>
      <c r="N199" s="74"/>
      <c r="O199" s="81"/>
      <c r="P199" s="81"/>
      <c r="Q199" s="76"/>
      <c r="R199" s="76"/>
      <c r="S199" s="77"/>
    </row>
    <row r="200" spans="1:19" s="2" customFormat="1" ht="15" customHeight="1" x14ac:dyDescent="0.25">
      <c r="A200" s="180">
        <v>97</v>
      </c>
      <c r="B200" s="179" t="s">
        <v>490</v>
      </c>
      <c r="C200" s="179" t="s">
        <v>281</v>
      </c>
      <c r="D200" s="181" t="s">
        <v>82</v>
      </c>
      <c r="E200" s="181">
        <v>1</v>
      </c>
      <c r="F200" s="180" t="s">
        <v>214</v>
      </c>
      <c r="G200" s="180" t="s">
        <v>654</v>
      </c>
      <c r="H200" s="183" t="s">
        <v>6</v>
      </c>
      <c r="I200" s="182">
        <v>2088500</v>
      </c>
      <c r="J200" s="73" t="s">
        <v>5</v>
      </c>
      <c r="K200" s="73" t="s">
        <v>28</v>
      </c>
      <c r="L200" s="73" t="s">
        <v>28</v>
      </c>
      <c r="M200" s="74" t="s">
        <v>28</v>
      </c>
      <c r="N200" s="84" t="s">
        <v>290</v>
      </c>
      <c r="O200" s="73" t="s">
        <v>28</v>
      </c>
      <c r="P200" s="73" t="s">
        <v>28</v>
      </c>
      <c r="Q200" s="76" t="s">
        <v>421</v>
      </c>
      <c r="R200" s="76" t="s">
        <v>333</v>
      </c>
      <c r="S200" s="74" t="s">
        <v>422</v>
      </c>
    </row>
    <row r="201" spans="1:19" s="2" customFormat="1" ht="15" x14ac:dyDescent="0.25">
      <c r="A201" s="180"/>
      <c r="B201" s="179"/>
      <c r="C201" s="179"/>
      <c r="D201" s="181"/>
      <c r="E201" s="181"/>
      <c r="F201" s="180"/>
      <c r="G201" s="180"/>
      <c r="H201" s="183"/>
      <c r="I201" s="182"/>
      <c r="J201" s="73" t="s">
        <v>3</v>
      </c>
      <c r="K201" s="75"/>
      <c r="L201" s="75"/>
      <c r="M201" s="76"/>
      <c r="N201" s="74"/>
      <c r="O201" s="75"/>
      <c r="P201" s="76"/>
      <c r="Q201" s="76"/>
      <c r="R201" s="76"/>
      <c r="S201" s="77"/>
    </row>
    <row r="202" spans="1:19" s="2" customFormat="1" ht="15" customHeight="1" x14ac:dyDescent="0.25">
      <c r="A202" s="180">
        <v>98</v>
      </c>
      <c r="B202" s="179" t="s">
        <v>491</v>
      </c>
      <c r="C202" s="179" t="s">
        <v>283</v>
      </c>
      <c r="D202" s="181" t="s">
        <v>82</v>
      </c>
      <c r="E202" s="181">
        <v>1</v>
      </c>
      <c r="F202" s="180" t="s">
        <v>214</v>
      </c>
      <c r="G202" s="180" t="s">
        <v>654</v>
      </c>
      <c r="H202" s="183" t="s">
        <v>6</v>
      </c>
      <c r="I202" s="182">
        <v>2088500</v>
      </c>
      <c r="J202" s="73" t="s">
        <v>5</v>
      </c>
      <c r="K202" s="73" t="s">
        <v>28</v>
      </c>
      <c r="L202" s="73" t="s">
        <v>28</v>
      </c>
      <c r="M202" s="74" t="s">
        <v>28</v>
      </c>
      <c r="N202" s="74" t="s">
        <v>61</v>
      </c>
      <c r="O202" s="73" t="s">
        <v>28</v>
      </c>
      <c r="P202" s="73" t="s">
        <v>28</v>
      </c>
      <c r="Q202" s="76" t="s">
        <v>425</v>
      </c>
      <c r="R202" s="76" t="s">
        <v>333</v>
      </c>
      <c r="S202" s="74" t="s">
        <v>426</v>
      </c>
    </row>
    <row r="203" spans="1:19" s="2" customFormat="1" ht="15" x14ac:dyDescent="0.25">
      <c r="A203" s="180"/>
      <c r="B203" s="179"/>
      <c r="C203" s="179"/>
      <c r="D203" s="181"/>
      <c r="E203" s="181"/>
      <c r="F203" s="180"/>
      <c r="G203" s="180"/>
      <c r="H203" s="183"/>
      <c r="I203" s="182"/>
      <c r="J203" s="73" t="s">
        <v>3</v>
      </c>
      <c r="K203" s="75"/>
      <c r="L203" s="75"/>
      <c r="M203" s="76"/>
      <c r="N203" s="74"/>
      <c r="O203" s="81"/>
      <c r="P203" s="81"/>
      <c r="Q203" s="76"/>
      <c r="R203" s="76"/>
      <c r="S203" s="77"/>
    </row>
    <row r="204" spans="1:19" s="2" customFormat="1" ht="15" customHeight="1" x14ac:dyDescent="0.25">
      <c r="A204" s="180">
        <v>99</v>
      </c>
      <c r="B204" s="179" t="s">
        <v>492</v>
      </c>
      <c r="C204" s="179" t="s">
        <v>283</v>
      </c>
      <c r="D204" s="181" t="s">
        <v>82</v>
      </c>
      <c r="E204" s="181">
        <v>1</v>
      </c>
      <c r="F204" s="180" t="s">
        <v>214</v>
      </c>
      <c r="G204" s="180" t="s">
        <v>654</v>
      </c>
      <c r="H204" s="183" t="s">
        <v>6</v>
      </c>
      <c r="I204" s="182">
        <v>2088500</v>
      </c>
      <c r="J204" s="73" t="s">
        <v>5</v>
      </c>
      <c r="K204" s="73" t="s">
        <v>28</v>
      </c>
      <c r="L204" s="73" t="s">
        <v>28</v>
      </c>
      <c r="M204" s="74" t="s">
        <v>28</v>
      </c>
      <c r="N204" s="74" t="s">
        <v>61</v>
      </c>
      <c r="O204" s="73" t="s">
        <v>28</v>
      </c>
      <c r="P204" s="73" t="s">
        <v>28</v>
      </c>
      <c r="Q204" s="76" t="s">
        <v>425</v>
      </c>
      <c r="R204" s="76" t="s">
        <v>333</v>
      </c>
      <c r="S204" s="74" t="s">
        <v>426</v>
      </c>
    </row>
    <row r="205" spans="1:19" s="2" customFormat="1" ht="15" x14ac:dyDescent="0.25">
      <c r="A205" s="180"/>
      <c r="B205" s="179"/>
      <c r="C205" s="179"/>
      <c r="D205" s="181"/>
      <c r="E205" s="181"/>
      <c r="F205" s="180"/>
      <c r="G205" s="180"/>
      <c r="H205" s="183"/>
      <c r="I205" s="182"/>
      <c r="J205" s="73" t="s">
        <v>3</v>
      </c>
      <c r="K205" s="75"/>
      <c r="L205" s="75"/>
      <c r="M205" s="76"/>
      <c r="N205" s="74"/>
      <c r="O205" s="81"/>
      <c r="P205" s="81"/>
      <c r="Q205" s="76"/>
      <c r="R205" s="76"/>
      <c r="S205" s="77"/>
    </row>
    <row r="206" spans="1:19" s="2" customFormat="1" ht="15" customHeight="1" x14ac:dyDescent="0.25">
      <c r="A206" s="180">
        <v>100</v>
      </c>
      <c r="B206" s="179" t="s">
        <v>493</v>
      </c>
      <c r="C206" s="179" t="s">
        <v>280</v>
      </c>
      <c r="D206" s="181" t="s">
        <v>82</v>
      </c>
      <c r="E206" s="181">
        <v>1</v>
      </c>
      <c r="F206" s="180" t="s">
        <v>214</v>
      </c>
      <c r="G206" s="180" t="s">
        <v>654</v>
      </c>
      <c r="H206" s="183" t="s">
        <v>6</v>
      </c>
      <c r="I206" s="182">
        <v>2088500</v>
      </c>
      <c r="J206" s="73" t="s">
        <v>5</v>
      </c>
      <c r="K206" s="73" t="s">
        <v>28</v>
      </c>
      <c r="L206" s="73" t="s">
        <v>28</v>
      </c>
      <c r="M206" s="74" t="s">
        <v>28</v>
      </c>
      <c r="N206" s="74" t="s">
        <v>423</v>
      </c>
      <c r="O206" s="73" t="s">
        <v>28</v>
      </c>
      <c r="P206" s="73" t="s">
        <v>28</v>
      </c>
      <c r="Q206" s="74" t="s">
        <v>424</v>
      </c>
      <c r="R206" s="76" t="s">
        <v>333</v>
      </c>
      <c r="S206" s="74" t="s">
        <v>205</v>
      </c>
    </row>
    <row r="207" spans="1:19" s="2" customFormat="1" ht="15" x14ac:dyDescent="0.25">
      <c r="A207" s="180"/>
      <c r="B207" s="179"/>
      <c r="C207" s="179"/>
      <c r="D207" s="181"/>
      <c r="E207" s="181"/>
      <c r="F207" s="180"/>
      <c r="G207" s="180"/>
      <c r="H207" s="183"/>
      <c r="I207" s="182"/>
      <c r="J207" s="73" t="s">
        <v>3</v>
      </c>
      <c r="K207" s="75"/>
      <c r="L207" s="75"/>
      <c r="M207" s="76"/>
      <c r="N207" s="74"/>
      <c r="O207" s="75"/>
      <c r="P207" s="76"/>
      <c r="Q207" s="76"/>
      <c r="R207" s="76"/>
      <c r="S207" s="77"/>
    </row>
    <row r="208" spans="1:19" s="2" customFormat="1" ht="15" customHeight="1" x14ac:dyDescent="0.25">
      <c r="A208" s="180">
        <v>101</v>
      </c>
      <c r="B208" s="179" t="s">
        <v>494</v>
      </c>
      <c r="C208" s="179" t="s">
        <v>280</v>
      </c>
      <c r="D208" s="181" t="s">
        <v>82</v>
      </c>
      <c r="E208" s="181">
        <v>1</v>
      </c>
      <c r="F208" s="180" t="s">
        <v>214</v>
      </c>
      <c r="G208" s="180" t="s">
        <v>654</v>
      </c>
      <c r="H208" s="183" t="s">
        <v>6</v>
      </c>
      <c r="I208" s="182">
        <v>2088500</v>
      </c>
      <c r="J208" s="73" t="s">
        <v>5</v>
      </c>
      <c r="K208" s="73" t="s">
        <v>28</v>
      </c>
      <c r="L208" s="73" t="s">
        <v>28</v>
      </c>
      <c r="M208" s="74" t="s">
        <v>28</v>
      </c>
      <c r="N208" s="74" t="s">
        <v>423</v>
      </c>
      <c r="O208" s="73" t="s">
        <v>28</v>
      </c>
      <c r="P208" s="73" t="s">
        <v>28</v>
      </c>
      <c r="Q208" s="74" t="s">
        <v>424</v>
      </c>
      <c r="R208" s="74" t="s">
        <v>333</v>
      </c>
      <c r="S208" s="74" t="s">
        <v>205</v>
      </c>
    </row>
    <row r="209" spans="1:19" s="2" customFormat="1" ht="15" x14ac:dyDescent="0.25">
      <c r="A209" s="180"/>
      <c r="B209" s="179"/>
      <c r="C209" s="179"/>
      <c r="D209" s="181"/>
      <c r="E209" s="181"/>
      <c r="F209" s="180"/>
      <c r="G209" s="180"/>
      <c r="H209" s="183"/>
      <c r="I209" s="182"/>
      <c r="J209" s="73" t="s">
        <v>3</v>
      </c>
      <c r="K209" s="75"/>
      <c r="L209" s="75"/>
      <c r="M209" s="76"/>
      <c r="N209" s="74"/>
      <c r="O209" s="81"/>
      <c r="P209" s="81"/>
      <c r="Q209" s="76"/>
      <c r="R209" s="76"/>
      <c r="S209" s="77"/>
    </row>
    <row r="210" spans="1:19" s="2" customFormat="1" ht="15.75" x14ac:dyDescent="0.25">
      <c r="A210" s="131"/>
      <c r="B210" s="141"/>
      <c r="C210" s="141"/>
      <c r="D210" s="142"/>
      <c r="E210" s="142"/>
      <c r="F210" s="131"/>
      <c r="G210" s="131"/>
      <c r="H210" s="129" t="s">
        <v>652</v>
      </c>
      <c r="I210" s="130">
        <f>SUM(I170:I209)</f>
        <v>41770000</v>
      </c>
      <c r="J210" s="131"/>
      <c r="K210" s="132"/>
      <c r="L210" s="132"/>
      <c r="M210" s="133"/>
      <c r="N210" s="134"/>
      <c r="O210" s="135"/>
      <c r="P210" s="135"/>
      <c r="Q210" s="133"/>
      <c r="R210" s="133"/>
      <c r="S210" s="136"/>
    </row>
    <row r="211" spans="1:19" s="2" customFormat="1" ht="15" customHeight="1" x14ac:dyDescent="0.25">
      <c r="A211" s="180">
        <v>102</v>
      </c>
      <c r="B211" s="179" t="s">
        <v>495</v>
      </c>
      <c r="C211" s="179" t="s">
        <v>447</v>
      </c>
      <c r="D211" s="181" t="s">
        <v>82</v>
      </c>
      <c r="E211" s="181">
        <v>1</v>
      </c>
      <c r="F211" s="180" t="s">
        <v>214</v>
      </c>
      <c r="G211" s="180" t="s">
        <v>654</v>
      </c>
      <c r="H211" s="183" t="s">
        <v>6</v>
      </c>
      <c r="I211" s="182">
        <v>2088500</v>
      </c>
      <c r="J211" s="73" t="s">
        <v>5</v>
      </c>
      <c r="K211" s="73" t="s">
        <v>28</v>
      </c>
      <c r="L211" s="73" t="s">
        <v>28</v>
      </c>
      <c r="M211" s="74" t="s">
        <v>28</v>
      </c>
      <c r="N211" s="74" t="s">
        <v>427</v>
      </c>
      <c r="O211" s="73" t="s">
        <v>28</v>
      </c>
      <c r="P211" s="73" t="s">
        <v>28</v>
      </c>
      <c r="Q211" s="76" t="s">
        <v>291</v>
      </c>
      <c r="R211" s="76" t="s">
        <v>333</v>
      </c>
      <c r="S211" s="76" t="s">
        <v>428</v>
      </c>
    </row>
    <row r="212" spans="1:19" s="2" customFormat="1" ht="15" x14ac:dyDescent="0.25">
      <c r="A212" s="180"/>
      <c r="B212" s="179"/>
      <c r="C212" s="179"/>
      <c r="D212" s="181"/>
      <c r="E212" s="181"/>
      <c r="F212" s="180"/>
      <c r="G212" s="180"/>
      <c r="H212" s="183" t="s">
        <v>6</v>
      </c>
      <c r="I212" s="182"/>
      <c r="J212" s="73" t="s">
        <v>3</v>
      </c>
      <c r="K212" s="75"/>
      <c r="L212" s="75"/>
      <c r="M212" s="76"/>
      <c r="N212" s="74"/>
      <c r="O212" s="81"/>
      <c r="P212" s="81"/>
      <c r="Q212" s="76"/>
      <c r="R212" s="76"/>
      <c r="S212" s="77"/>
    </row>
    <row r="213" spans="1:19" s="2" customFormat="1" ht="15" customHeight="1" x14ac:dyDescent="0.25">
      <c r="A213" s="180">
        <v>103</v>
      </c>
      <c r="B213" s="179" t="s">
        <v>496</v>
      </c>
      <c r="C213" s="179" t="s">
        <v>447</v>
      </c>
      <c r="D213" s="181" t="s">
        <v>82</v>
      </c>
      <c r="E213" s="181">
        <v>1</v>
      </c>
      <c r="F213" s="180" t="s">
        <v>214</v>
      </c>
      <c r="G213" s="180" t="s">
        <v>654</v>
      </c>
      <c r="H213" s="183" t="s">
        <v>6</v>
      </c>
      <c r="I213" s="182">
        <v>2088500</v>
      </c>
      <c r="J213" s="73" t="s">
        <v>5</v>
      </c>
      <c r="K213" s="73" t="s">
        <v>28</v>
      </c>
      <c r="L213" s="73" t="s">
        <v>28</v>
      </c>
      <c r="M213" s="74" t="s">
        <v>28</v>
      </c>
      <c r="N213" s="74" t="s">
        <v>427</v>
      </c>
      <c r="O213" s="73" t="s">
        <v>28</v>
      </c>
      <c r="P213" s="73" t="s">
        <v>28</v>
      </c>
      <c r="Q213" s="76" t="s">
        <v>291</v>
      </c>
      <c r="R213" s="76" t="s">
        <v>333</v>
      </c>
      <c r="S213" s="76" t="s">
        <v>428</v>
      </c>
    </row>
    <row r="214" spans="1:19" s="2" customFormat="1" ht="15" x14ac:dyDescent="0.25">
      <c r="A214" s="180"/>
      <c r="B214" s="179"/>
      <c r="C214" s="179"/>
      <c r="D214" s="181"/>
      <c r="E214" s="181"/>
      <c r="F214" s="180"/>
      <c r="G214" s="180"/>
      <c r="H214" s="183" t="s">
        <v>6</v>
      </c>
      <c r="I214" s="182"/>
      <c r="J214" s="73" t="s">
        <v>3</v>
      </c>
      <c r="K214" s="75"/>
      <c r="L214" s="75"/>
      <c r="M214" s="76"/>
      <c r="N214" s="74"/>
      <c r="O214" s="75"/>
      <c r="P214" s="76"/>
      <c r="Q214" s="76"/>
      <c r="R214" s="76"/>
      <c r="S214" s="77"/>
    </row>
    <row r="215" spans="1:19" s="2" customFormat="1" ht="15" x14ac:dyDescent="0.25">
      <c r="A215" s="180">
        <v>104</v>
      </c>
      <c r="B215" s="179" t="s">
        <v>497</v>
      </c>
      <c r="C215" s="179" t="s">
        <v>448</v>
      </c>
      <c r="D215" s="181" t="s">
        <v>82</v>
      </c>
      <c r="E215" s="181">
        <v>1</v>
      </c>
      <c r="F215" s="180" t="s">
        <v>214</v>
      </c>
      <c r="G215" s="180" t="s">
        <v>654</v>
      </c>
      <c r="H215" s="183" t="s">
        <v>6</v>
      </c>
      <c r="I215" s="182">
        <v>2611000</v>
      </c>
      <c r="J215" s="73" t="s">
        <v>5</v>
      </c>
      <c r="K215" s="73" t="s">
        <v>28</v>
      </c>
      <c r="L215" s="73" t="s">
        <v>28</v>
      </c>
      <c r="M215" s="74" t="s">
        <v>28</v>
      </c>
      <c r="N215" s="74" t="s">
        <v>429</v>
      </c>
      <c r="O215" s="73" t="s">
        <v>28</v>
      </c>
      <c r="P215" s="73" t="s">
        <v>28</v>
      </c>
      <c r="Q215" s="74" t="s">
        <v>430</v>
      </c>
      <c r="R215" s="74" t="s">
        <v>333</v>
      </c>
      <c r="S215" s="74" t="s">
        <v>431</v>
      </c>
    </row>
    <row r="216" spans="1:19" s="2" customFormat="1" ht="15" x14ac:dyDescent="0.25">
      <c r="A216" s="180"/>
      <c r="B216" s="179"/>
      <c r="C216" s="179" t="s">
        <v>8</v>
      </c>
      <c r="D216" s="181"/>
      <c r="E216" s="181"/>
      <c r="F216" s="180"/>
      <c r="G216" s="180"/>
      <c r="H216" s="183" t="s">
        <v>6</v>
      </c>
      <c r="I216" s="182"/>
      <c r="J216" s="73" t="s">
        <v>3</v>
      </c>
      <c r="K216" s="75"/>
      <c r="L216" s="75"/>
      <c r="M216" s="76"/>
      <c r="N216" s="74"/>
      <c r="O216" s="75"/>
      <c r="P216" s="76"/>
      <c r="Q216" s="76"/>
      <c r="R216" s="76"/>
      <c r="S216" s="77"/>
    </row>
    <row r="217" spans="1:19" s="21" customFormat="1" ht="13.5" x14ac:dyDescent="0.25">
      <c r="A217" s="180">
        <v>105</v>
      </c>
      <c r="B217" s="179" t="s">
        <v>498</v>
      </c>
      <c r="C217" s="185" t="s">
        <v>449</v>
      </c>
      <c r="D217" s="180" t="s">
        <v>82</v>
      </c>
      <c r="E217" s="180">
        <v>1</v>
      </c>
      <c r="F217" s="180" t="s">
        <v>214</v>
      </c>
      <c r="G217" s="180" t="s">
        <v>654</v>
      </c>
      <c r="H217" s="180" t="s">
        <v>6</v>
      </c>
      <c r="I217" s="182">
        <v>2611000</v>
      </c>
      <c r="J217" s="73" t="s">
        <v>5</v>
      </c>
      <c r="K217" s="73" t="s">
        <v>28</v>
      </c>
      <c r="L217" s="73" t="s">
        <v>28</v>
      </c>
      <c r="M217" s="73" t="s">
        <v>28</v>
      </c>
      <c r="N217" s="74" t="s">
        <v>433</v>
      </c>
      <c r="O217" s="73" t="s">
        <v>28</v>
      </c>
      <c r="P217" s="73" t="s">
        <v>28</v>
      </c>
      <c r="Q217" s="74" t="s">
        <v>434</v>
      </c>
      <c r="R217" s="74" t="s">
        <v>333</v>
      </c>
      <c r="S217" s="74" t="s">
        <v>435</v>
      </c>
    </row>
    <row r="218" spans="1:19" s="21" customFormat="1" ht="13.5" x14ac:dyDescent="0.25">
      <c r="A218" s="180"/>
      <c r="B218" s="179"/>
      <c r="C218" s="185" t="s">
        <v>8</v>
      </c>
      <c r="D218" s="180"/>
      <c r="E218" s="180"/>
      <c r="F218" s="180"/>
      <c r="G218" s="180"/>
      <c r="H218" s="180" t="s">
        <v>6</v>
      </c>
      <c r="I218" s="182"/>
      <c r="J218" s="73" t="s">
        <v>3</v>
      </c>
      <c r="K218" s="78"/>
      <c r="L218" s="78"/>
      <c r="M218" s="78"/>
      <c r="N218" s="78"/>
      <c r="O218" s="78"/>
      <c r="P218" s="78"/>
      <c r="Q218" s="78"/>
      <c r="R218" s="78"/>
      <c r="S218" s="78"/>
    </row>
    <row r="219" spans="1:19" s="2" customFormat="1" ht="15" x14ac:dyDescent="0.25">
      <c r="A219" s="180">
        <v>106</v>
      </c>
      <c r="B219" s="179" t="s">
        <v>499</v>
      </c>
      <c r="C219" s="179" t="s">
        <v>450</v>
      </c>
      <c r="D219" s="181" t="s">
        <v>82</v>
      </c>
      <c r="E219" s="181">
        <v>1</v>
      </c>
      <c r="F219" s="180" t="s">
        <v>214</v>
      </c>
      <c r="G219" s="180" t="s">
        <v>654</v>
      </c>
      <c r="H219" s="183" t="s">
        <v>6</v>
      </c>
      <c r="I219" s="182">
        <v>2611000</v>
      </c>
      <c r="J219" s="73" t="s">
        <v>5</v>
      </c>
      <c r="K219" s="73" t="s">
        <v>28</v>
      </c>
      <c r="L219" s="73" t="s">
        <v>28</v>
      </c>
      <c r="M219" s="74" t="s">
        <v>28</v>
      </c>
      <c r="N219" s="74" t="s">
        <v>433</v>
      </c>
      <c r="O219" s="73" t="s">
        <v>28</v>
      </c>
      <c r="P219" s="73" t="s">
        <v>28</v>
      </c>
      <c r="Q219" s="74" t="s">
        <v>434</v>
      </c>
      <c r="R219" s="74" t="s">
        <v>333</v>
      </c>
      <c r="S219" s="74" t="s">
        <v>435</v>
      </c>
    </row>
    <row r="220" spans="1:19" s="2" customFormat="1" ht="15" x14ac:dyDescent="0.25">
      <c r="A220" s="180"/>
      <c r="B220" s="179"/>
      <c r="C220" s="179" t="s">
        <v>8</v>
      </c>
      <c r="D220" s="181"/>
      <c r="E220" s="181"/>
      <c r="F220" s="180"/>
      <c r="G220" s="180"/>
      <c r="H220" s="183" t="s">
        <v>6</v>
      </c>
      <c r="I220" s="182"/>
      <c r="J220" s="73" t="s">
        <v>3</v>
      </c>
      <c r="K220" s="75"/>
      <c r="L220" s="75"/>
      <c r="M220" s="76"/>
      <c r="N220" s="74"/>
      <c r="O220" s="75"/>
      <c r="P220" s="76"/>
      <c r="Q220" s="76"/>
      <c r="R220" s="76"/>
      <c r="S220" s="77"/>
    </row>
    <row r="221" spans="1:19" s="2" customFormat="1" ht="15.75" x14ac:dyDescent="0.25">
      <c r="A221" s="131"/>
      <c r="B221" s="141"/>
      <c r="C221" s="141"/>
      <c r="D221" s="142"/>
      <c r="E221" s="142"/>
      <c r="F221" s="131"/>
      <c r="G221" s="131"/>
      <c r="H221" s="129" t="s">
        <v>652</v>
      </c>
      <c r="I221" s="130">
        <f>SUM(I211:I220)</f>
        <v>12010000</v>
      </c>
      <c r="J221" s="131"/>
      <c r="K221" s="132"/>
      <c r="L221" s="132"/>
      <c r="M221" s="133"/>
      <c r="N221" s="134"/>
      <c r="O221" s="132"/>
      <c r="P221" s="133"/>
      <c r="Q221" s="133"/>
      <c r="R221" s="133"/>
      <c r="S221" s="136"/>
    </row>
    <row r="222" spans="1:19" s="19" customFormat="1" ht="15" x14ac:dyDescent="0.25">
      <c r="A222" s="180">
        <v>107</v>
      </c>
      <c r="B222" s="179" t="s">
        <v>500</v>
      </c>
      <c r="C222" s="179" t="s">
        <v>451</v>
      </c>
      <c r="D222" s="181" t="s">
        <v>82</v>
      </c>
      <c r="E222" s="181">
        <v>1</v>
      </c>
      <c r="F222" s="180" t="s">
        <v>214</v>
      </c>
      <c r="G222" s="180" t="s">
        <v>654</v>
      </c>
      <c r="H222" s="183" t="s">
        <v>6</v>
      </c>
      <c r="I222" s="182">
        <v>2611000</v>
      </c>
      <c r="J222" s="73" t="s">
        <v>5</v>
      </c>
      <c r="K222" s="73" t="s">
        <v>28</v>
      </c>
      <c r="L222" s="73" t="s">
        <v>28</v>
      </c>
      <c r="M222" s="74" t="s">
        <v>28</v>
      </c>
      <c r="N222" s="74" t="s">
        <v>287</v>
      </c>
      <c r="O222" s="73" t="s">
        <v>28</v>
      </c>
      <c r="P222" s="73" t="s">
        <v>28</v>
      </c>
      <c r="Q222" s="74" t="s">
        <v>332</v>
      </c>
      <c r="R222" s="74" t="s">
        <v>333</v>
      </c>
      <c r="S222" s="74" t="s">
        <v>203</v>
      </c>
    </row>
    <row r="223" spans="1:19" s="2" customFormat="1" ht="15" x14ac:dyDescent="0.25">
      <c r="A223" s="180"/>
      <c r="B223" s="179"/>
      <c r="C223" s="179" t="s">
        <v>9</v>
      </c>
      <c r="D223" s="181"/>
      <c r="E223" s="181"/>
      <c r="F223" s="180"/>
      <c r="G223" s="180"/>
      <c r="H223" s="183" t="s">
        <v>6</v>
      </c>
      <c r="I223" s="182"/>
      <c r="J223" s="73" t="s">
        <v>3</v>
      </c>
      <c r="K223" s="75"/>
      <c r="L223" s="75"/>
      <c r="M223" s="76"/>
      <c r="N223" s="74"/>
      <c r="O223" s="75"/>
      <c r="P223" s="76"/>
      <c r="Q223" s="76"/>
      <c r="R223" s="76"/>
      <c r="S223" s="77"/>
    </row>
    <row r="224" spans="1:19" s="2" customFormat="1" ht="15" x14ac:dyDescent="0.25">
      <c r="A224" s="180">
        <v>108</v>
      </c>
      <c r="B224" s="179" t="s">
        <v>501</v>
      </c>
      <c r="C224" s="179" t="s">
        <v>292</v>
      </c>
      <c r="D224" s="181" t="s">
        <v>108</v>
      </c>
      <c r="E224" s="181">
        <v>1</v>
      </c>
      <c r="F224" s="180" t="s">
        <v>214</v>
      </c>
      <c r="G224" s="180" t="s">
        <v>654</v>
      </c>
      <c r="H224" s="183" t="s">
        <v>6</v>
      </c>
      <c r="I224" s="182">
        <v>7500000</v>
      </c>
      <c r="J224" s="73" t="s">
        <v>5</v>
      </c>
      <c r="K224" s="73" t="s">
        <v>28</v>
      </c>
      <c r="L224" s="73" t="s">
        <v>28</v>
      </c>
      <c r="M224" s="76" t="s">
        <v>536</v>
      </c>
      <c r="N224" s="76" t="s">
        <v>58</v>
      </c>
      <c r="O224" s="76" t="s">
        <v>537</v>
      </c>
      <c r="P224" s="76" t="s">
        <v>538</v>
      </c>
      <c r="Q224" s="76" t="s">
        <v>57</v>
      </c>
      <c r="R224" s="76" t="s">
        <v>207</v>
      </c>
      <c r="S224" s="76" t="s">
        <v>208</v>
      </c>
    </row>
    <row r="225" spans="1:19" s="2" customFormat="1" ht="25.5" customHeight="1" x14ac:dyDescent="0.25">
      <c r="A225" s="180"/>
      <c r="B225" s="179"/>
      <c r="C225" s="179"/>
      <c r="D225" s="181"/>
      <c r="E225" s="181"/>
      <c r="F225" s="180"/>
      <c r="G225" s="180"/>
      <c r="H225" s="183"/>
      <c r="I225" s="182"/>
      <c r="J225" s="73" t="s">
        <v>3</v>
      </c>
      <c r="K225" s="75"/>
      <c r="L225" s="75"/>
      <c r="M225" s="76"/>
      <c r="N225" s="74"/>
      <c r="O225" s="75"/>
      <c r="P225" s="76"/>
      <c r="Q225" s="76"/>
      <c r="R225" s="76"/>
      <c r="S225" s="77"/>
    </row>
    <row r="226" spans="1:19" s="2" customFormat="1" ht="23.25" customHeight="1" x14ac:dyDescent="0.25">
      <c r="A226" s="180">
        <v>109</v>
      </c>
      <c r="B226" s="179" t="s">
        <v>502</v>
      </c>
      <c r="C226" s="179" t="s">
        <v>293</v>
      </c>
      <c r="D226" s="181" t="s">
        <v>108</v>
      </c>
      <c r="E226" s="181">
        <v>1</v>
      </c>
      <c r="F226" s="180" t="s">
        <v>214</v>
      </c>
      <c r="G226" s="180" t="s">
        <v>654</v>
      </c>
      <c r="H226" s="183" t="s">
        <v>6</v>
      </c>
      <c r="I226" s="182">
        <v>7500000</v>
      </c>
      <c r="J226" s="73" t="s">
        <v>5</v>
      </c>
      <c r="K226" s="73" t="s">
        <v>28</v>
      </c>
      <c r="L226" s="73" t="s">
        <v>28</v>
      </c>
      <c r="M226" s="74" t="s">
        <v>539</v>
      </c>
      <c r="N226" s="74" t="s">
        <v>540</v>
      </c>
      <c r="O226" s="74" t="s">
        <v>59</v>
      </c>
      <c r="P226" s="74" t="s">
        <v>129</v>
      </c>
      <c r="Q226" s="74" t="s">
        <v>543</v>
      </c>
      <c r="R226" s="74" t="s">
        <v>207</v>
      </c>
      <c r="S226" s="74" t="s">
        <v>544</v>
      </c>
    </row>
    <row r="227" spans="1:19" s="2" customFormat="1" ht="15" x14ac:dyDescent="0.25">
      <c r="A227" s="180"/>
      <c r="B227" s="179"/>
      <c r="C227" s="179"/>
      <c r="D227" s="181"/>
      <c r="E227" s="181"/>
      <c r="F227" s="180"/>
      <c r="G227" s="180"/>
      <c r="H227" s="183"/>
      <c r="I227" s="182"/>
      <c r="J227" s="73" t="s">
        <v>3</v>
      </c>
      <c r="K227" s="75"/>
      <c r="L227" s="75"/>
      <c r="M227" s="76"/>
      <c r="N227" s="74"/>
      <c r="O227" s="75"/>
      <c r="P227" s="76"/>
      <c r="Q227" s="76"/>
      <c r="R227" s="76"/>
      <c r="S227" s="77"/>
    </row>
    <row r="228" spans="1:19" s="2" customFormat="1" ht="23.25" customHeight="1" x14ac:dyDescent="0.25">
      <c r="A228" s="180">
        <v>110</v>
      </c>
      <c r="B228" s="179" t="s">
        <v>503</v>
      </c>
      <c r="C228" s="179" t="s">
        <v>294</v>
      </c>
      <c r="D228" s="181" t="s">
        <v>108</v>
      </c>
      <c r="E228" s="181">
        <v>1</v>
      </c>
      <c r="F228" s="180" t="s">
        <v>214</v>
      </c>
      <c r="G228" s="180" t="s">
        <v>654</v>
      </c>
      <c r="H228" s="183" t="s">
        <v>6</v>
      </c>
      <c r="I228" s="182">
        <v>7500000</v>
      </c>
      <c r="J228" s="73" t="s">
        <v>5</v>
      </c>
      <c r="K228" s="73" t="s">
        <v>28</v>
      </c>
      <c r="L228" s="73" t="s">
        <v>28</v>
      </c>
      <c r="M228" s="74" t="s">
        <v>540</v>
      </c>
      <c r="N228" s="74" t="s">
        <v>541</v>
      </c>
      <c r="O228" s="74" t="s">
        <v>43</v>
      </c>
      <c r="P228" s="74" t="s">
        <v>542</v>
      </c>
      <c r="Q228" s="74" t="s">
        <v>37</v>
      </c>
      <c r="R228" s="74" t="s">
        <v>207</v>
      </c>
      <c r="S228" s="74" t="s">
        <v>17</v>
      </c>
    </row>
    <row r="229" spans="1:19" s="2" customFormat="1" ht="23.25" customHeight="1" x14ac:dyDescent="0.25">
      <c r="A229" s="180"/>
      <c r="B229" s="179"/>
      <c r="C229" s="179"/>
      <c r="D229" s="181"/>
      <c r="E229" s="181"/>
      <c r="F229" s="180"/>
      <c r="G229" s="180"/>
      <c r="H229" s="183"/>
      <c r="I229" s="182"/>
      <c r="J229" s="73" t="s">
        <v>3</v>
      </c>
      <c r="K229" s="75"/>
      <c r="L229" s="75"/>
      <c r="M229" s="76"/>
      <c r="N229" s="74"/>
      <c r="O229" s="75"/>
      <c r="P229" s="76"/>
      <c r="Q229" s="76"/>
      <c r="R229" s="76"/>
      <c r="S229" s="77"/>
    </row>
    <row r="230" spans="1:19" s="2" customFormat="1" ht="23.25" customHeight="1" x14ac:dyDescent="0.25">
      <c r="A230" s="180">
        <v>111</v>
      </c>
      <c r="B230" s="179" t="s">
        <v>504</v>
      </c>
      <c r="C230" s="179" t="s">
        <v>295</v>
      </c>
      <c r="D230" s="181" t="s">
        <v>108</v>
      </c>
      <c r="E230" s="181">
        <v>1</v>
      </c>
      <c r="F230" s="180" t="s">
        <v>214</v>
      </c>
      <c r="G230" s="180" t="s">
        <v>654</v>
      </c>
      <c r="H230" s="183" t="s">
        <v>6</v>
      </c>
      <c r="I230" s="182">
        <v>7500000</v>
      </c>
      <c r="J230" s="73" t="s">
        <v>5</v>
      </c>
      <c r="K230" s="73" t="s">
        <v>28</v>
      </c>
      <c r="L230" s="73" t="s">
        <v>28</v>
      </c>
      <c r="M230" s="74" t="s">
        <v>141</v>
      </c>
      <c r="N230" s="74" t="s">
        <v>375</v>
      </c>
      <c r="O230" s="74" t="s">
        <v>31</v>
      </c>
      <c r="P230" s="74" t="s">
        <v>48</v>
      </c>
      <c r="Q230" s="74" t="s">
        <v>546</v>
      </c>
      <c r="R230" s="74" t="s">
        <v>207</v>
      </c>
      <c r="S230" s="74" t="s">
        <v>547</v>
      </c>
    </row>
    <row r="231" spans="1:19" s="2" customFormat="1" ht="15" x14ac:dyDescent="0.25">
      <c r="A231" s="180"/>
      <c r="B231" s="179"/>
      <c r="C231" s="179"/>
      <c r="D231" s="181"/>
      <c r="E231" s="181"/>
      <c r="F231" s="180"/>
      <c r="G231" s="180"/>
      <c r="H231" s="183"/>
      <c r="I231" s="182"/>
      <c r="J231" s="73" t="s">
        <v>3</v>
      </c>
      <c r="K231" s="75"/>
      <c r="L231" s="75"/>
      <c r="M231" s="76"/>
      <c r="N231" s="74"/>
      <c r="O231" s="75"/>
      <c r="P231" s="76"/>
      <c r="Q231" s="76"/>
      <c r="R231" s="76"/>
      <c r="S231" s="77"/>
    </row>
    <row r="232" spans="1:19" s="2" customFormat="1" ht="23.25" customHeight="1" x14ac:dyDescent="0.25">
      <c r="A232" s="180">
        <v>112</v>
      </c>
      <c r="B232" s="179" t="s">
        <v>505</v>
      </c>
      <c r="C232" s="179" t="s">
        <v>296</v>
      </c>
      <c r="D232" s="181" t="s">
        <v>108</v>
      </c>
      <c r="E232" s="181">
        <v>1</v>
      </c>
      <c r="F232" s="180" t="s">
        <v>214</v>
      </c>
      <c r="G232" s="180" t="s">
        <v>654</v>
      </c>
      <c r="H232" s="183" t="s">
        <v>6</v>
      </c>
      <c r="I232" s="182">
        <v>7500000</v>
      </c>
      <c r="J232" s="73" t="s">
        <v>5</v>
      </c>
      <c r="K232" s="73" t="s">
        <v>28</v>
      </c>
      <c r="L232" s="73" t="s">
        <v>28</v>
      </c>
      <c r="M232" s="74" t="s">
        <v>48</v>
      </c>
      <c r="N232" s="74" t="s">
        <v>125</v>
      </c>
      <c r="O232" s="74" t="s">
        <v>52</v>
      </c>
      <c r="P232" s="74" t="s">
        <v>154</v>
      </c>
      <c r="Q232" s="74" t="s">
        <v>60</v>
      </c>
      <c r="R232" s="74" t="s">
        <v>207</v>
      </c>
      <c r="S232" s="74" t="s">
        <v>209</v>
      </c>
    </row>
    <row r="233" spans="1:19" s="2" customFormat="1" ht="15" x14ac:dyDescent="0.25">
      <c r="A233" s="180"/>
      <c r="B233" s="179"/>
      <c r="C233" s="179"/>
      <c r="D233" s="181"/>
      <c r="E233" s="181"/>
      <c r="F233" s="180"/>
      <c r="G233" s="180"/>
      <c r="H233" s="183"/>
      <c r="I233" s="182"/>
      <c r="J233" s="73" t="s">
        <v>3</v>
      </c>
      <c r="K233" s="75"/>
      <c r="L233" s="75"/>
      <c r="M233" s="76"/>
      <c r="N233" s="74"/>
      <c r="O233" s="75"/>
      <c r="P233" s="76"/>
      <c r="Q233" s="76"/>
      <c r="R233" s="76"/>
      <c r="S233" s="77"/>
    </row>
    <row r="234" spans="1:19" s="2" customFormat="1" ht="23.25" customHeight="1" x14ac:dyDescent="0.25">
      <c r="A234" s="180">
        <v>113</v>
      </c>
      <c r="B234" s="179" t="s">
        <v>506</v>
      </c>
      <c r="C234" s="179" t="s">
        <v>297</v>
      </c>
      <c r="D234" s="181" t="s">
        <v>108</v>
      </c>
      <c r="E234" s="181">
        <v>1</v>
      </c>
      <c r="F234" s="180" t="s">
        <v>214</v>
      </c>
      <c r="G234" s="180" t="s">
        <v>654</v>
      </c>
      <c r="H234" s="183" t="s">
        <v>6</v>
      </c>
      <c r="I234" s="182">
        <v>7500000</v>
      </c>
      <c r="J234" s="73" t="s">
        <v>5</v>
      </c>
      <c r="K234" s="73" t="s">
        <v>28</v>
      </c>
      <c r="L234" s="73" t="s">
        <v>28</v>
      </c>
      <c r="M234" s="74" t="s">
        <v>548</v>
      </c>
      <c r="N234" s="74" t="s">
        <v>423</v>
      </c>
      <c r="O234" s="74" t="s">
        <v>427</v>
      </c>
      <c r="P234" s="74" t="s">
        <v>549</v>
      </c>
      <c r="Q234" s="74" t="s">
        <v>550</v>
      </c>
      <c r="R234" s="74" t="s">
        <v>207</v>
      </c>
      <c r="S234" s="74" t="s">
        <v>551</v>
      </c>
    </row>
    <row r="235" spans="1:19" s="2" customFormat="1" ht="15" x14ac:dyDescent="0.25">
      <c r="A235" s="180"/>
      <c r="B235" s="179"/>
      <c r="C235" s="179"/>
      <c r="D235" s="181"/>
      <c r="E235" s="181"/>
      <c r="F235" s="180"/>
      <c r="G235" s="180"/>
      <c r="H235" s="183"/>
      <c r="I235" s="182"/>
      <c r="J235" s="73" t="s">
        <v>3</v>
      </c>
      <c r="K235" s="75"/>
      <c r="L235" s="75"/>
      <c r="M235" s="76"/>
      <c r="N235" s="74"/>
      <c r="O235" s="75"/>
      <c r="P235" s="76"/>
      <c r="Q235" s="76"/>
      <c r="R235" s="76"/>
      <c r="S235" s="77"/>
    </row>
    <row r="236" spans="1:19" s="2" customFormat="1" ht="21" customHeight="1" x14ac:dyDescent="0.25">
      <c r="A236" s="180">
        <v>114</v>
      </c>
      <c r="B236" s="179" t="s">
        <v>507</v>
      </c>
      <c r="C236" s="179" t="s">
        <v>298</v>
      </c>
      <c r="D236" s="181" t="s">
        <v>108</v>
      </c>
      <c r="E236" s="181">
        <v>1</v>
      </c>
      <c r="F236" s="180" t="s">
        <v>214</v>
      </c>
      <c r="G236" s="180" t="s">
        <v>654</v>
      </c>
      <c r="H236" s="183" t="s">
        <v>6</v>
      </c>
      <c r="I236" s="182">
        <v>7500000</v>
      </c>
      <c r="J236" s="73" t="s">
        <v>5</v>
      </c>
      <c r="K236" s="73" t="s">
        <v>28</v>
      </c>
      <c r="L236" s="73" t="s">
        <v>28</v>
      </c>
      <c r="M236" s="74" t="s">
        <v>553</v>
      </c>
      <c r="N236" s="74" t="s">
        <v>554</v>
      </c>
      <c r="O236" s="74" t="s">
        <v>555</v>
      </c>
      <c r="P236" s="74" t="s">
        <v>556</v>
      </c>
      <c r="Q236" s="74" t="s">
        <v>557</v>
      </c>
      <c r="R236" s="74" t="s">
        <v>207</v>
      </c>
      <c r="S236" s="74" t="s">
        <v>558</v>
      </c>
    </row>
    <row r="237" spans="1:19" s="2" customFormat="1" ht="19.5" customHeight="1" x14ac:dyDescent="0.25">
      <c r="A237" s="180"/>
      <c r="B237" s="179"/>
      <c r="C237" s="179"/>
      <c r="D237" s="181"/>
      <c r="E237" s="181"/>
      <c r="F237" s="180"/>
      <c r="G237" s="180"/>
      <c r="H237" s="183"/>
      <c r="I237" s="182"/>
      <c r="J237" s="73" t="s">
        <v>3</v>
      </c>
      <c r="K237" s="75"/>
      <c r="L237" s="75"/>
      <c r="M237" s="76"/>
      <c r="N237" s="74"/>
      <c r="O237" s="75"/>
      <c r="P237" s="76"/>
      <c r="Q237" s="76"/>
      <c r="R237" s="76"/>
      <c r="S237" s="77"/>
    </row>
    <row r="238" spans="1:19" s="2" customFormat="1" ht="23.25" customHeight="1" x14ac:dyDescent="0.25">
      <c r="A238" s="180">
        <v>115</v>
      </c>
      <c r="B238" s="179" t="s">
        <v>508</v>
      </c>
      <c r="C238" s="179" t="s">
        <v>299</v>
      </c>
      <c r="D238" s="181" t="s">
        <v>108</v>
      </c>
      <c r="E238" s="181">
        <v>1</v>
      </c>
      <c r="F238" s="180" t="s">
        <v>214</v>
      </c>
      <c r="G238" s="180" t="s">
        <v>654</v>
      </c>
      <c r="H238" s="183" t="s">
        <v>6</v>
      </c>
      <c r="I238" s="182">
        <v>7500000</v>
      </c>
      <c r="J238" s="73" t="s">
        <v>5</v>
      </c>
      <c r="K238" s="73" t="s">
        <v>28</v>
      </c>
      <c r="L238" s="73" t="s">
        <v>28</v>
      </c>
      <c r="M238" s="74" t="s">
        <v>565</v>
      </c>
      <c r="N238" s="74" t="s">
        <v>566</v>
      </c>
      <c r="O238" s="74" t="s">
        <v>429</v>
      </c>
      <c r="P238" s="74" t="s">
        <v>567</v>
      </c>
      <c r="Q238" s="74" t="s">
        <v>291</v>
      </c>
      <c r="R238" s="74" t="s">
        <v>207</v>
      </c>
      <c r="S238" s="74" t="s">
        <v>568</v>
      </c>
    </row>
    <row r="239" spans="1:19" s="2" customFormat="1" ht="23.25" customHeight="1" x14ac:dyDescent="0.25">
      <c r="A239" s="180"/>
      <c r="B239" s="179"/>
      <c r="C239" s="179"/>
      <c r="D239" s="181"/>
      <c r="E239" s="181"/>
      <c r="F239" s="180"/>
      <c r="G239" s="180"/>
      <c r="H239" s="183"/>
      <c r="I239" s="182"/>
      <c r="J239" s="73" t="s">
        <v>3</v>
      </c>
      <c r="K239" s="75"/>
      <c r="L239" s="75"/>
      <c r="M239" s="76"/>
      <c r="N239" s="74"/>
      <c r="O239" s="85"/>
      <c r="P239" s="76"/>
      <c r="Q239" s="76"/>
      <c r="R239" s="76"/>
      <c r="S239" s="77"/>
    </row>
    <row r="240" spans="1:19" s="2" customFormat="1" ht="23.25" customHeight="1" x14ac:dyDescent="0.25">
      <c r="A240" s="180">
        <v>116</v>
      </c>
      <c r="B240" s="179" t="s">
        <v>509</v>
      </c>
      <c r="C240" s="179" t="s">
        <v>300</v>
      </c>
      <c r="D240" s="181" t="s">
        <v>108</v>
      </c>
      <c r="E240" s="181">
        <v>1</v>
      </c>
      <c r="F240" s="180" t="s">
        <v>214</v>
      </c>
      <c r="G240" s="180" t="s">
        <v>654</v>
      </c>
      <c r="H240" s="183" t="s">
        <v>6</v>
      </c>
      <c r="I240" s="182">
        <v>7500000</v>
      </c>
      <c r="J240" s="73" t="s">
        <v>5</v>
      </c>
      <c r="K240" s="73" t="s">
        <v>28</v>
      </c>
      <c r="L240" s="73" t="s">
        <v>28</v>
      </c>
      <c r="M240" s="74" t="s">
        <v>566</v>
      </c>
      <c r="N240" s="74" t="s">
        <v>424</v>
      </c>
      <c r="O240" s="74" t="s">
        <v>569</v>
      </c>
      <c r="P240" s="74" t="s">
        <v>570</v>
      </c>
      <c r="Q240" s="74" t="s">
        <v>571</v>
      </c>
      <c r="R240" s="74" t="s">
        <v>207</v>
      </c>
      <c r="S240" s="74" t="s">
        <v>572</v>
      </c>
    </row>
    <row r="241" spans="1:19" s="2" customFormat="1" ht="23.25" customHeight="1" x14ac:dyDescent="0.25">
      <c r="A241" s="180"/>
      <c r="B241" s="179"/>
      <c r="C241" s="179"/>
      <c r="D241" s="181"/>
      <c r="E241" s="181"/>
      <c r="F241" s="180"/>
      <c r="G241" s="180"/>
      <c r="H241" s="183"/>
      <c r="I241" s="182"/>
      <c r="J241" s="73" t="s">
        <v>3</v>
      </c>
      <c r="K241" s="75"/>
      <c r="L241" s="75"/>
      <c r="M241" s="76"/>
      <c r="N241" s="74"/>
      <c r="O241" s="85"/>
      <c r="P241" s="76"/>
      <c r="Q241" s="76"/>
      <c r="R241" s="76"/>
      <c r="S241" s="77"/>
    </row>
    <row r="242" spans="1:19" s="2" customFormat="1" ht="15" customHeight="1" x14ac:dyDescent="0.25">
      <c r="A242" s="131"/>
      <c r="B242" s="141"/>
      <c r="C242" s="141"/>
      <c r="D242" s="142"/>
      <c r="E242" s="142"/>
      <c r="F242" s="131"/>
      <c r="G242" s="131"/>
      <c r="H242" s="129" t="s">
        <v>652</v>
      </c>
      <c r="I242" s="130">
        <f>SUM(I222:I241)</f>
        <v>70111000</v>
      </c>
      <c r="J242" s="131"/>
      <c r="K242" s="132"/>
      <c r="L242" s="132"/>
      <c r="M242" s="133"/>
      <c r="N242" s="134"/>
      <c r="O242" s="143"/>
      <c r="P242" s="133"/>
      <c r="Q242" s="133"/>
      <c r="R242" s="133"/>
      <c r="S242" s="136"/>
    </row>
    <row r="243" spans="1:19" s="2" customFormat="1" ht="23.25" customHeight="1" x14ac:dyDescent="0.25">
      <c r="A243" s="180">
        <v>117</v>
      </c>
      <c r="B243" s="179" t="s">
        <v>510</v>
      </c>
      <c r="C243" s="179" t="s">
        <v>535</v>
      </c>
      <c r="D243" s="181" t="s">
        <v>108</v>
      </c>
      <c r="E243" s="181">
        <v>1</v>
      </c>
      <c r="F243" s="180" t="s">
        <v>214</v>
      </c>
      <c r="G243" s="180" t="s">
        <v>654</v>
      </c>
      <c r="H243" s="183" t="s">
        <v>6</v>
      </c>
      <c r="I243" s="182">
        <v>7500000</v>
      </c>
      <c r="J243" s="73" t="s">
        <v>5</v>
      </c>
      <c r="K243" s="73" t="s">
        <v>28</v>
      </c>
      <c r="L243" s="73" t="s">
        <v>28</v>
      </c>
      <c r="M243" s="74" t="s">
        <v>425</v>
      </c>
      <c r="N243" s="74" t="s">
        <v>578</v>
      </c>
      <c r="O243" s="74" t="s">
        <v>579</v>
      </c>
      <c r="P243" s="74" t="s">
        <v>580</v>
      </c>
      <c r="Q243" s="74" t="s">
        <v>581</v>
      </c>
      <c r="R243" s="74" t="s">
        <v>207</v>
      </c>
      <c r="S243" s="74" t="s">
        <v>582</v>
      </c>
    </row>
    <row r="244" spans="1:19" s="2" customFormat="1" ht="15" x14ac:dyDescent="0.25">
      <c r="A244" s="180"/>
      <c r="B244" s="179"/>
      <c r="C244" s="179"/>
      <c r="D244" s="181"/>
      <c r="E244" s="181"/>
      <c r="F244" s="180"/>
      <c r="G244" s="180"/>
      <c r="H244" s="183"/>
      <c r="I244" s="182"/>
      <c r="J244" s="73" t="s">
        <v>3</v>
      </c>
      <c r="K244" s="75"/>
      <c r="L244" s="75"/>
      <c r="M244" s="76"/>
      <c r="N244" s="74"/>
      <c r="O244" s="85"/>
      <c r="P244" s="76"/>
      <c r="Q244" s="76"/>
      <c r="R244" s="76"/>
      <c r="S244" s="77"/>
    </row>
    <row r="245" spans="1:19" s="2" customFormat="1" ht="23.25" customHeight="1" x14ac:dyDescent="0.25">
      <c r="A245" s="180">
        <v>118</v>
      </c>
      <c r="B245" s="179" t="s">
        <v>511</v>
      </c>
      <c r="C245" s="179" t="s">
        <v>301</v>
      </c>
      <c r="D245" s="181" t="s">
        <v>108</v>
      </c>
      <c r="E245" s="181">
        <v>1</v>
      </c>
      <c r="F245" s="180" t="s">
        <v>214</v>
      </c>
      <c r="G245" s="180" t="s">
        <v>654</v>
      </c>
      <c r="H245" s="183" t="s">
        <v>6</v>
      </c>
      <c r="I245" s="182">
        <v>7500000</v>
      </c>
      <c r="J245" s="73" t="s">
        <v>5</v>
      </c>
      <c r="K245" s="73" t="s">
        <v>28</v>
      </c>
      <c r="L245" s="73" t="s">
        <v>28</v>
      </c>
      <c r="M245" s="74" t="s">
        <v>557</v>
      </c>
      <c r="N245" s="74" t="s">
        <v>583</v>
      </c>
      <c r="O245" s="74" t="s">
        <v>584</v>
      </c>
      <c r="P245" s="74" t="s">
        <v>575</v>
      </c>
      <c r="Q245" s="74" t="s">
        <v>585</v>
      </c>
      <c r="R245" s="74" t="s">
        <v>207</v>
      </c>
      <c r="S245" s="74" t="s">
        <v>586</v>
      </c>
    </row>
    <row r="246" spans="1:19" s="2" customFormat="1" ht="23.25" customHeight="1" x14ac:dyDescent="0.25">
      <c r="A246" s="180"/>
      <c r="B246" s="179"/>
      <c r="C246" s="179"/>
      <c r="D246" s="181"/>
      <c r="E246" s="181"/>
      <c r="F246" s="180"/>
      <c r="G246" s="180"/>
      <c r="H246" s="183"/>
      <c r="I246" s="182"/>
      <c r="J246" s="73" t="s">
        <v>3</v>
      </c>
      <c r="K246" s="75"/>
      <c r="L246" s="75"/>
      <c r="M246" s="76"/>
      <c r="N246" s="74"/>
      <c r="O246" s="85"/>
      <c r="P246" s="76"/>
      <c r="Q246" s="76"/>
      <c r="R246" s="76"/>
      <c r="S246" s="77"/>
    </row>
    <row r="247" spans="1:19" s="2" customFormat="1" ht="23.25" customHeight="1" x14ac:dyDescent="0.25">
      <c r="A247" s="180">
        <v>119</v>
      </c>
      <c r="B247" s="179" t="s">
        <v>512</v>
      </c>
      <c r="C247" s="179" t="s">
        <v>302</v>
      </c>
      <c r="D247" s="181" t="s">
        <v>108</v>
      </c>
      <c r="E247" s="181">
        <v>1</v>
      </c>
      <c r="F247" s="180" t="s">
        <v>214</v>
      </c>
      <c r="G247" s="180" t="s">
        <v>654</v>
      </c>
      <c r="H247" s="183" t="s">
        <v>6</v>
      </c>
      <c r="I247" s="182">
        <v>7500000</v>
      </c>
      <c r="J247" s="73" t="s">
        <v>5</v>
      </c>
      <c r="K247" s="73" t="s">
        <v>28</v>
      </c>
      <c r="L247" s="73" t="s">
        <v>28</v>
      </c>
      <c r="M247" s="74" t="s">
        <v>570</v>
      </c>
      <c r="N247" s="74" t="s">
        <v>587</v>
      </c>
      <c r="O247" s="74" t="s">
        <v>575</v>
      </c>
      <c r="P247" s="74" t="s">
        <v>571</v>
      </c>
      <c r="Q247" s="74" t="s">
        <v>576</v>
      </c>
      <c r="R247" s="74" t="s">
        <v>207</v>
      </c>
      <c r="S247" s="74" t="s">
        <v>588</v>
      </c>
    </row>
    <row r="248" spans="1:19" s="2" customFormat="1" ht="23.25" customHeight="1" x14ac:dyDescent="0.25">
      <c r="A248" s="180"/>
      <c r="B248" s="179"/>
      <c r="C248" s="179"/>
      <c r="D248" s="181"/>
      <c r="E248" s="181"/>
      <c r="F248" s="180"/>
      <c r="G248" s="180"/>
      <c r="H248" s="183"/>
      <c r="I248" s="182"/>
      <c r="J248" s="73" t="s">
        <v>3</v>
      </c>
      <c r="K248" s="75"/>
      <c r="L248" s="75"/>
      <c r="M248" s="76"/>
      <c r="N248" s="74"/>
      <c r="O248" s="85"/>
      <c r="P248" s="76"/>
      <c r="Q248" s="76"/>
      <c r="R248" s="76"/>
      <c r="S248" s="77"/>
    </row>
    <row r="249" spans="1:19" s="2" customFormat="1" ht="23.25" customHeight="1" x14ac:dyDescent="0.25">
      <c r="A249" s="180">
        <v>120</v>
      </c>
      <c r="B249" s="179" t="s">
        <v>513</v>
      </c>
      <c r="C249" s="179" t="s">
        <v>303</v>
      </c>
      <c r="D249" s="181" t="s">
        <v>108</v>
      </c>
      <c r="E249" s="181">
        <v>1</v>
      </c>
      <c r="F249" s="180" t="s">
        <v>214</v>
      </c>
      <c r="G249" s="180" t="s">
        <v>654</v>
      </c>
      <c r="H249" s="183" t="s">
        <v>6</v>
      </c>
      <c r="I249" s="182">
        <v>7500000</v>
      </c>
      <c r="J249" s="73" t="s">
        <v>5</v>
      </c>
      <c r="K249" s="73" t="s">
        <v>28</v>
      </c>
      <c r="L249" s="73" t="s">
        <v>28</v>
      </c>
      <c r="M249" s="74" t="s">
        <v>573</v>
      </c>
      <c r="N249" s="74" t="s">
        <v>589</v>
      </c>
      <c r="O249" s="74" t="s">
        <v>577</v>
      </c>
      <c r="P249" s="74" t="s">
        <v>581</v>
      </c>
      <c r="Q249" s="74" t="s">
        <v>590</v>
      </c>
      <c r="R249" s="74" t="s">
        <v>207</v>
      </c>
      <c r="S249" s="74" t="s">
        <v>591</v>
      </c>
    </row>
    <row r="250" spans="1:19" s="2" customFormat="1" ht="20.25" customHeight="1" x14ac:dyDescent="0.25">
      <c r="A250" s="180"/>
      <c r="B250" s="179"/>
      <c r="C250" s="179"/>
      <c r="D250" s="181"/>
      <c r="E250" s="181"/>
      <c r="F250" s="180"/>
      <c r="G250" s="180"/>
      <c r="H250" s="183"/>
      <c r="I250" s="182"/>
      <c r="J250" s="73" t="s">
        <v>3</v>
      </c>
      <c r="K250" s="75"/>
      <c r="L250" s="75"/>
      <c r="M250" s="76"/>
      <c r="N250" s="74"/>
      <c r="O250" s="85"/>
      <c r="P250" s="76"/>
      <c r="Q250" s="76"/>
      <c r="R250" s="76"/>
      <c r="S250" s="77"/>
    </row>
    <row r="251" spans="1:19" s="2" customFormat="1" ht="20.25" customHeight="1" x14ac:dyDescent="0.25">
      <c r="A251" s="118"/>
      <c r="B251" s="117"/>
      <c r="C251" s="117"/>
      <c r="D251" s="120"/>
      <c r="E251" s="120"/>
      <c r="F251" s="118"/>
      <c r="G251" s="118"/>
      <c r="H251" s="129" t="s">
        <v>652</v>
      </c>
      <c r="I251" s="130">
        <f>SUM(I243:I250)</f>
        <v>30000000</v>
      </c>
      <c r="J251" s="118"/>
      <c r="K251" s="75"/>
      <c r="L251" s="75"/>
      <c r="M251" s="76"/>
      <c r="N251" s="74"/>
      <c r="O251" s="85"/>
      <c r="P251" s="76"/>
      <c r="Q251" s="76"/>
      <c r="R251" s="76"/>
      <c r="S251" s="77"/>
    </row>
    <row r="252" spans="1:19" s="2" customFormat="1" ht="23.25" customHeight="1" x14ac:dyDescent="0.25">
      <c r="A252" s="180">
        <v>121</v>
      </c>
      <c r="B252" s="179" t="s">
        <v>514</v>
      </c>
      <c r="C252" s="179" t="s">
        <v>304</v>
      </c>
      <c r="D252" s="181" t="s">
        <v>108</v>
      </c>
      <c r="E252" s="181">
        <v>1</v>
      </c>
      <c r="F252" s="180" t="s">
        <v>214</v>
      </c>
      <c r="G252" s="180" t="s">
        <v>654</v>
      </c>
      <c r="H252" s="183" t="s">
        <v>6</v>
      </c>
      <c r="I252" s="182">
        <v>7500000</v>
      </c>
      <c r="J252" s="73" t="s">
        <v>5</v>
      </c>
      <c r="K252" s="73" t="s">
        <v>28</v>
      </c>
      <c r="L252" s="73" t="s">
        <v>28</v>
      </c>
      <c r="M252" s="74" t="s">
        <v>574</v>
      </c>
      <c r="N252" s="74" t="s">
        <v>592</v>
      </c>
      <c r="O252" s="74" t="s">
        <v>577</v>
      </c>
      <c r="P252" s="74" t="s">
        <v>593</v>
      </c>
      <c r="Q252" s="74" t="s">
        <v>594</v>
      </c>
      <c r="R252" s="74" t="s">
        <v>207</v>
      </c>
      <c r="S252" s="74" t="s">
        <v>595</v>
      </c>
    </row>
    <row r="253" spans="1:19" s="2" customFormat="1" ht="23.25" customHeight="1" x14ac:dyDescent="0.25">
      <c r="A253" s="180"/>
      <c r="B253" s="179"/>
      <c r="C253" s="179"/>
      <c r="D253" s="181"/>
      <c r="E253" s="181"/>
      <c r="F253" s="180"/>
      <c r="G253" s="180"/>
      <c r="H253" s="183"/>
      <c r="I253" s="182"/>
      <c r="J253" s="73" t="s">
        <v>3</v>
      </c>
      <c r="K253" s="75"/>
      <c r="L253" s="75"/>
      <c r="M253" s="76"/>
      <c r="N253" s="74"/>
      <c r="O253" s="85"/>
      <c r="P253" s="76"/>
      <c r="Q253" s="76"/>
      <c r="R253" s="76"/>
      <c r="S253" s="77"/>
    </row>
    <row r="254" spans="1:19" s="2" customFormat="1" ht="23.25" customHeight="1" x14ac:dyDescent="0.25">
      <c r="A254" s="180">
        <v>122</v>
      </c>
      <c r="B254" s="179" t="s">
        <v>515</v>
      </c>
      <c r="C254" s="179" t="s">
        <v>305</v>
      </c>
      <c r="D254" s="181" t="s">
        <v>108</v>
      </c>
      <c r="E254" s="181">
        <v>1</v>
      </c>
      <c r="F254" s="180" t="s">
        <v>214</v>
      </c>
      <c r="G254" s="180" t="s">
        <v>654</v>
      </c>
      <c r="H254" s="183" t="s">
        <v>6</v>
      </c>
      <c r="I254" s="182">
        <v>7500000</v>
      </c>
      <c r="J254" s="73" t="s">
        <v>5</v>
      </c>
      <c r="K254" s="73" t="s">
        <v>28</v>
      </c>
      <c r="L254" s="73" t="s">
        <v>28</v>
      </c>
      <c r="M254" s="74" t="s">
        <v>575</v>
      </c>
      <c r="N254" s="74" t="s">
        <v>596</v>
      </c>
      <c r="O254" s="74" t="s">
        <v>597</v>
      </c>
      <c r="P254" s="74" t="s">
        <v>598</v>
      </c>
      <c r="Q254" s="74" t="s">
        <v>599</v>
      </c>
      <c r="R254" s="74" t="s">
        <v>207</v>
      </c>
      <c r="S254" s="74" t="s">
        <v>600</v>
      </c>
    </row>
    <row r="255" spans="1:19" s="2" customFormat="1" ht="23.25" customHeight="1" x14ac:dyDescent="0.25">
      <c r="A255" s="180"/>
      <c r="B255" s="179"/>
      <c r="C255" s="179"/>
      <c r="D255" s="181"/>
      <c r="E255" s="181"/>
      <c r="F255" s="180"/>
      <c r="G255" s="180"/>
      <c r="H255" s="183"/>
      <c r="I255" s="182"/>
      <c r="J255" s="73" t="s">
        <v>3</v>
      </c>
      <c r="K255" s="75"/>
      <c r="L255" s="75"/>
      <c r="M255" s="76"/>
      <c r="N255" s="74"/>
      <c r="O255" s="85"/>
      <c r="P255" s="76"/>
      <c r="Q255" s="76"/>
      <c r="R255" s="76"/>
      <c r="S255" s="77"/>
    </row>
    <row r="256" spans="1:19" s="2" customFormat="1" ht="23.25" customHeight="1" x14ac:dyDescent="0.25">
      <c r="A256" s="180">
        <v>123</v>
      </c>
      <c r="B256" s="179" t="s">
        <v>516</v>
      </c>
      <c r="C256" s="179" t="s">
        <v>306</v>
      </c>
      <c r="D256" s="181" t="s">
        <v>108</v>
      </c>
      <c r="E256" s="181">
        <v>1</v>
      </c>
      <c r="F256" s="180" t="s">
        <v>214</v>
      </c>
      <c r="G256" s="180" t="s">
        <v>654</v>
      </c>
      <c r="H256" s="183" t="s">
        <v>6</v>
      </c>
      <c r="I256" s="182">
        <v>7500000</v>
      </c>
      <c r="J256" s="73" t="s">
        <v>5</v>
      </c>
      <c r="K256" s="73" t="s">
        <v>28</v>
      </c>
      <c r="L256" s="73" t="s">
        <v>28</v>
      </c>
      <c r="M256" s="74" t="s">
        <v>565</v>
      </c>
      <c r="N256" s="74" t="s">
        <v>566</v>
      </c>
      <c r="O256" s="74" t="s">
        <v>429</v>
      </c>
      <c r="P256" s="74" t="s">
        <v>567</v>
      </c>
      <c r="Q256" s="74" t="s">
        <v>291</v>
      </c>
      <c r="R256" s="74" t="s">
        <v>207</v>
      </c>
      <c r="S256" s="74" t="s">
        <v>568</v>
      </c>
    </row>
    <row r="257" spans="1:19" s="2" customFormat="1" ht="23.25" customHeight="1" x14ac:dyDescent="0.25">
      <c r="A257" s="180"/>
      <c r="B257" s="179"/>
      <c r="C257" s="179"/>
      <c r="D257" s="181"/>
      <c r="E257" s="181"/>
      <c r="F257" s="180"/>
      <c r="G257" s="180"/>
      <c r="H257" s="183"/>
      <c r="I257" s="182"/>
      <c r="J257" s="73" t="s">
        <v>3</v>
      </c>
      <c r="K257" s="75"/>
      <c r="L257" s="75"/>
      <c r="M257" s="76"/>
      <c r="N257" s="74"/>
      <c r="O257" s="85"/>
      <c r="P257" s="76"/>
      <c r="Q257" s="76"/>
      <c r="R257" s="76"/>
      <c r="S257" s="77"/>
    </row>
    <row r="258" spans="1:19" s="2" customFormat="1" ht="23.25" customHeight="1" x14ac:dyDescent="0.25">
      <c r="A258" s="180">
        <v>124</v>
      </c>
      <c r="B258" s="179" t="s">
        <v>517</v>
      </c>
      <c r="C258" s="179" t="s">
        <v>307</v>
      </c>
      <c r="D258" s="181" t="s">
        <v>108</v>
      </c>
      <c r="E258" s="181">
        <v>1</v>
      </c>
      <c r="F258" s="180" t="s">
        <v>214</v>
      </c>
      <c r="G258" s="180" t="s">
        <v>654</v>
      </c>
      <c r="H258" s="183" t="s">
        <v>6</v>
      </c>
      <c r="I258" s="182">
        <v>7500000</v>
      </c>
      <c r="J258" s="73" t="s">
        <v>5</v>
      </c>
      <c r="K258" s="73" t="s">
        <v>28</v>
      </c>
      <c r="L258" s="73" t="s">
        <v>28</v>
      </c>
      <c r="M258" s="74" t="s">
        <v>566</v>
      </c>
      <c r="N258" s="74" t="s">
        <v>424</v>
      </c>
      <c r="O258" s="74" t="s">
        <v>569</v>
      </c>
      <c r="P258" s="74" t="s">
        <v>570</v>
      </c>
      <c r="Q258" s="74" t="s">
        <v>571</v>
      </c>
      <c r="R258" s="74" t="s">
        <v>207</v>
      </c>
      <c r="S258" s="74" t="s">
        <v>572</v>
      </c>
    </row>
    <row r="259" spans="1:19" s="2" customFormat="1" ht="23.25" customHeight="1" x14ac:dyDescent="0.25">
      <c r="A259" s="180"/>
      <c r="B259" s="179"/>
      <c r="C259" s="179"/>
      <c r="D259" s="181"/>
      <c r="E259" s="181"/>
      <c r="F259" s="180"/>
      <c r="G259" s="180"/>
      <c r="H259" s="183"/>
      <c r="I259" s="182"/>
      <c r="J259" s="73" t="s">
        <v>3</v>
      </c>
      <c r="K259" s="75"/>
      <c r="L259" s="75"/>
      <c r="M259" s="76"/>
      <c r="N259" s="74"/>
      <c r="O259" s="85"/>
      <c r="P259" s="76"/>
      <c r="Q259" s="76"/>
      <c r="R259" s="76"/>
      <c r="S259" s="77"/>
    </row>
    <row r="260" spans="1:19" s="2" customFormat="1" ht="23.25" customHeight="1" x14ac:dyDescent="0.25">
      <c r="A260" s="180">
        <v>125</v>
      </c>
      <c r="B260" s="179" t="s">
        <v>518</v>
      </c>
      <c r="C260" s="179" t="s">
        <v>308</v>
      </c>
      <c r="D260" s="181" t="s">
        <v>108</v>
      </c>
      <c r="E260" s="181">
        <v>1</v>
      </c>
      <c r="F260" s="180" t="s">
        <v>214</v>
      </c>
      <c r="G260" s="180" t="s">
        <v>654</v>
      </c>
      <c r="H260" s="183" t="s">
        <v>6</v>
      </c>
      <c r="I260" s="182">
        <v>7500000</v>
      </c>
      <c r="J260" s="73" t="s">
        <v>5</v>
      </c>
      <c r="K260" s="73" t="s">
        <v>28</v>
      </c>
      <c r="L260" s="73" t="s">
        <v>28</v>
      </c>
      <c r="M260" s="74" t="s">
        <v>536</v>
      </c>
      <c r="N260" s="74" t="s">
        <v>58</v>
      </c>
      <c r="O260" s="74" t="s">
        <v>537</v>
      </c>
      <c r="P260" s="74" t="s">
        <v>538</v>
      </c>
      <c r="Q260" s="74" t="s">
        <v>57</v>
      </c>
      <c r="R260" s="74" t="s">
        <v>207</v>
      </c>
      <c r="S260" s="74" t="s">
        <v>208</v>
      </c>
    </row>
    <row r="261" spans="1:19" s="2" customFormat="1" ht="23.25" customHeight="1" x14ac:dyDescent="0.25">
      <c r="A261" s="180"/>
      <c r="B261" s="179"/>
      <c r="C261" s="179"/>
      <c r="D261" s="181"/>
      <c r="E261" s="181"/>
      <c r="F261" s="180"/>
      <c r="G261" s="180"/>
      <c r="H261" s="183"/>
      <c r="I261" s="182"/>
      <c r="J261" s="73" t="s">
        <v>3</v>
      </c>
      <c r="K261" s="75"/>
      <c r="L261" s="75"/>
      <c r="M261" s="74"/>
      <c r="N261" s="74"/>
      <c r="O261" s="78"/>
      <c r="P261" s="74"/>
      <c r="Q261" s="74"/>
      <c r="R261" s="74"/>
      <c r="S261" s="77"/>
    </row>
    <row r="262" spans="1:19" s="2" customFormat="1" ht="23.25" customHeight="1" x14ac:dyDescent="0.25">
      <c r="A262" s="180">
        <v>126</v>
      </c>
      <c r="B262" s="179" t="s">
        <v>519</v>
      </c>
      <c r="C262" s="179" t="s">
        <v>309</v>
      </c>
      <c r="D262" s="181" t="s">
        <v>108</v>
      </c>
      <c r="E262" s="181">
        <v>1</v>
      </c>
      <c r="F262" s="180" t="s">
        <v>214</v>
      </c>
      <c r="G262" s="180" t="s">
        <v>654</v>
      </c>
      <c r="H262" s="183" t="s">
        <v>6</v>
      </c>
      <c r="I262" s="182">
        <v>7500000</v>
      </c>
      <c r="J262" s="73" t="s">
        <v>5</v>
      </c>
      <c r="K262" s="73" t="s">
        <v>28</v>
      </c>
      <c r="L262" s="73" t="s">
        <v>28</v>
      </c>
      <c r="M262" s="74" t="s">
        <v>539</v>
      </c>
      <c r="N262" s="74" t="s">
        <v>540</v>
      </c>
      <c r="O262" s="74" t="s">
        <v>59</v>
      </c>
      <c r="P262" s="74" t="s">
        <v>129</v>
      </c>
      <c r="Q262" s="74" t="s">
        <v>543</v>
      </c>
      <c r="R262" s="74" t="s">
        <v>207</v>
      </c>
      <c r="S262" s="74" t="s">
        <v>544</v>
      </c>
    </row>
    <row r="263" spans="1:19" s="2" customFormat="1" ht="15" x14ac:dyDescent="0.25">
      <c r="A263" s="180"/>
      <c r="B263" s="179"/>
      <c r="C263" s="179"/>
      <c r="D263" s="181"/>
      <c r="E263" s="181"/>
      <c r="F263" s="180"/>
      <c r="G263" s="180"/>
      <c r="H263" s="183"/>
      <c r="I263" s="182"/>
      <c r="J263" s="73" t="s">
        <v>3</v>
      </c>
      <c r="K263" s="75"/>
      <c r="L263" s="75"/>
      <c r="M263" s="74"/>
      <c r="N263" s="74"/>
      <c r="O263" s="78"/>
      <c r="P263" s="74"/>
      <c r="Q263" s="74"/>
      <c r="R263" s="74"/>
      <c r="S263" s="77"/>
    </row>
    <row r="264" spans="1:19" s="2" customFormat="1" ht="15" x14ac:dyDescent="0.25">
      <c r="A264" s="180">
        <v>127</v>
      </c>
      <c r="B264" s="179" t="s">
        <v>520</v>
      </c>
      <c r="C264" s="179" t="s">
        <v>310</v>
      </c>
      <c r="D264" s="181" t="s">
        <v>108</v>
      </c>
      <c r="E264" s="181">
        <v>1</v>
      </c>
      <c r="F264" s="180" t="s">
        <v>214</v>
      </c>
      <c r="G264" s="180" t="s">
        <v>654</v>
      </c>
      <c r="H264" s="183" t="s">
        <v>6</v>
      </c>
      <c r="I264" s="182">
        <v>7500000</v>
      </c>
      <c r="J264" s="73" t="s">
        <v>5</v>
      </c>
      <c r="K264" s="73" t="s">
        <v>28</v>
      </c>
      <c r="L264" s="73" t="s">
        <v>28</v>
      </c>
      <c r="M264" s="74" t="s">
        <v>540</v>
      </c>
      <c r="N264" s="74" t="s">
        <v>541</v>
      </c>
      <c r="O264" s="74" t="s">
        <v>43</v>
      </c>
      <c r="P264" s="74" t="s">
        <v>542</v>
      </c>
      <c r="Q264" s="74" t="s">
        <v>37</v>
      </c>
      <c r="R264" s="74" t="s">
        <v>207</v>
      </c>
      <c r="S264" s="74" t="s">
        <v>17</v>
      </c>
    </row>
    <row r="265" spans="1:19" s="2" customFormat="1" ht="15" x14ac:dyDescent="0.25">
      <c r="A265" s="180"/>
      <c r="B265" s="179"/>
      <c r="C265" s="179"/>
      <c r="D265" s="181"/>
      <c r="E265" s="181"/>
      <c r="F265" s="180"/>
      <c r="G265" s="180"/>
      <c r="H265" s="183"/>
      <c r="I265" s="182"/>
      <c r="J265" s="73" t="s">
        <v>3</v>
      </c>
      <c r="K265" s="75"/>
      <c r="L265" s="75"/>
      <c r="M265" s="74"/>
      <c r="N265" s="74"/>
      <c r="O265" s="78"/>
      <c r="P265" s="74"/>
      <c r="Q265" s="74"/>
      <c r="R265" s="74"/>
      <c r="S265" s="77"/>
    </row>
    <row r="266" spans="1:19" s="2" customFormat="1" ht="23.25" customHeight="1" x14ac:dyDescent="0.25">
      <c r="A266" s="180">
        <v>128</v>
      </c>
      <c r="B266" s="179" t="s">
        <v>521</v>
      </c>
      <c r="C266" s="179" t="s">
        <v>311</v>
      </c>
      <c r="D266" s="181" t="s">
        <v>108</v>
      </c>
      <c r="E266" s="181">
        <v>1</v>
      </c>
      <c r="F266" s="180" t="s">
        <v>214</v>
      </c>
      <c r="G266" s="180" t="s">
        <v>654</v>
      </c>
      <c r="H266" s="183" t="s">
        <v>6</v>
      </c>
      <c r="I266" s="182">
        <v>7500000</v>
      </c>
      <c r="J266" s="73" t="s">
        <v>5</v>
      </c>
      <c r="K266" s="73" t="s">
        <v>28</v>
      </c>
      <c r="L266" s="73" t="s">
        <v>28</v>
      </c>
      <c r="M266" s="74" t="s">
        <v>141</v>
      </c>
      <c r="N266" s="74" t="s">
        <v>375</v>
      </c>
      <c r="O266" s="74" t="s">
        <v>31</v>
      </c>
      <c r="P266" s="74" t="s">
        <v>48</v>
      </c>
      <c r="Q266" s="74" t="s">
        <v>546</v>
      </c>
      <c r="R266" s="74" t="s">
        <v>207</v>
      </c>
      <c r="S266" s="74" t="s">
        <v>547</v>
      </c>
    </row>
    <row r="267" spans="1:19" s="2" customFormat="1" ht="16.5" customHeight="1" x14ac:dyDescent="0.25">
      <c r="A267" s="180"/>
      <c r="B267" s="179"/>
      <c r="C267" s="179"/>
      <c r="D267" s="181"/>
      <c r="E267" s="181"/>
      <c r="F267" s="180"/>
      <c r="G267" s="180"/>
      <c r="H267" s="183"/>
      <c r="I267" s="182"/>
      <c r="J267" s="73" t="s">
        <v>3</v>
      </c>
      <c r="K267" s="75"/>
      <c r="L267" s="75"/>
      <c r="M267" s="74"/>
      <c r="N267" s="74"/>
      <c r="O267" s="77"/>
      <c r="P267" s="74"/>
      <c r="Q267" s="74"/>
      <c r="R267" s="74"/>
      <c r="S267" s="77"/>
    </row>
    <row r="268" spans="1:19" s="2" customFormat="1" ht="23.25" customHeight="1" x14ac:dyDescent="0.25">
      <c r="A268" s="180">
        <v>129</v>
      </c>
      <c r="B268" s="179" t="s">
        <v>522</v>
      </c>
      <c r="C268" s="179" t="s">
        <v>312</v>
      </c>
      <c r="D268" s="181" t="s">
        <v>108</v>
      </c>
      <c r="E268" s="181">
        <v>1</v>
      </c>
      <c r="F268" s="180" t="s">
        <v>214</v>
      </c>
      <c r="G268" s="180" t="s">
        <v>654</v>
      </c>
      <c r="H268" s="183" t="s">
        <v>6</v>
      </c>
      <c r="I268" s="182">
        <v>7500000</v>
      </c>
      <c r="J268" s="73" t="s">
        <v>5</v>
      </c>
      <c r="K268" s="73" t="s">
        <v>28</v>
      </c>
      <c r="L268" s="73" t="s">
        <v>28</v>
      </c>
      <c r="M268" s="74" t="s">
        <v>48</v>
      </c>
      <c r="N268" s="74" t="s">
        <v>125</v>
      </c>
      <c r="O268" s="74" t="s">
        <v>52</v>
      </c>
      <c r="P268" s="74" t="s">
        <v>154</v>
      </c>
      <c r="Q268" s="74" t="s">
        <v>60</v>
      </c>
      <c r="R268" s="74" t="s">
        <v>207</v>
      </c>
      <c r="S268" s="74" t="s">
        <v>209</v>
      </c>
    </row>
    <row r="269" spans="1:19" s="2" customFormat="1" ht="23.25" customHeight="1" x14ac:dyDescent="0.25">
      <c r="A269" s="180"/>
      <c r="B269" s="179"/>
      <c r="C269" s="179"/>
      <c r="D269" s="181"/>
      <c r="E269" s="181"/>
      <c r="F269" s="180"/>
      <c r="G269" s="180"/>
      <c r="H269" s="183"/>
      <c r="I269" s="182"/>
      <c r="J269" s="73" t="s">
        <v>3</v>
      </c>
      <c r="K269" s="75"/>
      <c r="L269" s="75"/>
      <c r="M269" s="74"/>
      <c r="N269" s="74"/>
      <c r="O269" s="78"/>
      <c r="P269" s="74"/>
      <c r="Q269" s="74"/>
      <c r="R269" s="74"/>
      <c r="S269" s="77"/>
    </row>
    <row r="270" spans="1:19" s="2" customFormat="1" ht="23.25" customHeight="1" x14ac:dyDescent="0.25">
      <c r="A270" s="180">
        <v>130</v>
      </c>
      <c r="B270" s="179" t="s">
        <v>523</v>
      </c>
      <c r="C270" s="179" t="s">
        <v>313</v>
      </c>
      <c r="D270" s="181" t="s">
        <v>108</v>
      </c>
      <c r="E270" s="181">
        <v>1</v>
      </c>
      <c r="F270" s="180" t="s">
        <v>214</v>
      </c>
      <c r="G270" s="180" t="s">
        <v>654</v>
      </c>
      <c r="H270" s="183" t="s">
        <v>6</v>
      </c>
      <c r="I270" s="182">
        <v>7500000</v>
      </c>
      <c r="J270" s="73" t="s">
        <v>5</v>
      </c>
      <c r="K270" s="73" t="s">
        <v>28</v>
      </c>
      <c r="L270" s="73" t="s">
        <v>28</v>
      </c>
      <c r="M270" s="74" t="s">
        <v>548</v>
      </c>
      <c r="N270" s="74" t="s">
        <v>423</v>
      </c>
      <c r="O270" s="74" t="s">
        <v>427</v>
      </c>
      <c r="P270" s="74" t="s">
        <v>549</v>
      </c>
      <c r="Q270" s="74" t="s">
        <v>550</v>
      </c>
      <c r="R270" s="74" t="s">
        <v>207</v>
      </c>
      <c r="S270" s="74" t="s">
        <v>551</v>
      </c>
    </row>
    <row r="271" spans="1:19" s="2" customFormat="1" ht="23.25" customHeight="1" x14ac:dyDescent="0.25">
      <c r="A271" s="180"/>
      <c r="B271" s="179"/>
      <c r="C271" s="179"/>
      <c r="D271" s="181"/>
      <c r="E271" s="181"/>
      <c r="F271" s="180"/>
      <c r="G271" s="180"/>
      <c r="H271" s="183"/>
      <c r="I271" s="182"/>
      <c r="J271" s="73" t="s">
        <v>3</v>
      </c>
      <c r="K271" s="75"/>
      <c r="L271" s="75"/>
      <c r="M271" s="74"/>
      <c r="N271" s="74"/>
      <c r="O271" s="78"/>
      <c r="P271" s="74"/>
      <c r="Q271" s="74"/>
      <c r="R271" s="74"/>
      <c r="S271" s="77"/>
    </row>
    <row r="272" spans="1:19" s="2" customFormat="1" ht="23.25" customHeight="1" x14ac:dyDescent="0.25">
      <c r="A272" s="180">
        <v>131</v>
      </c>
      <c r="B272" s="179" t="s">
        <v>524</v>
      </c>
      <c r="C272" s="179" t="s">
        <v>314</v>
      </c>
      <c r="D272" s="181" t="s">
        <v>108</v>
      </c>
      <c r="E272" s="181">
        <v>1</v>
      </c>
      <c r="F272" s="180" t="s">
        <v>214</v>
      </c>
      <c r="G272" s="180" t="s">
        <v>654</v>
      </c>
      <c r="H272" s="183" t="s">
        <v>6</v>
      </c>
      <c r="I272" s="182">
        <v>7500000</v>
      </c>
      <c r="J272" s="73" t="s">
        <v>5</v>
      </c>
      <c r="K272" s="73" t="s">
        <v>28</v>
      </c>
      <c r="L272" s="73" t="s">
        <v>28</v>
      </c>
      <c r="M272" s="74" t="s">
        <v>553</v>
      </c>
      <c r="N272" s="74" t="s">
        <v>554</v>
      </c>
      <c r="O272" s="74" t="s">
        <v>555</v>
      </c>
      <c r="P272" s="74" t="s">
        <v>556</v>
      </c>
      <c r="Q272" s="74" t="s">
        <v>557</v>
      </c>
      <c r="R272" s="74" t="s">
        <v>207</v>
      </c>
      <c r="S272" s="74" t="s">
        <v>558</v>
      </c>
    </row>
    <row r="273" spans="1:19" s="2" customFormat="1" ht="15" x14ac:dyDescent="0.25">
      <c r="A273" s="180"/>
      <c r="B273" s="179"/>
      <c r="C273" s="179"/>
      <c r="D273" s="181"/>
      <c r="E273" s="181"/>
      <c r="F273" s="180"/>
      <c r="G273" s="180"/>
      <c r="H273" s="183"/>
      <c r="I273" s="182"/>
      <c r="J273" s="73" t="s">
        <v>3</v>
      </c>
      <c r="K273" s="75"/>
      <c r="L273" s="75"/>
      <c r="M273" s="74"/>
      <c r="N273" s="74"/>
      <c r="O273" s="78"/>
      <c r="P273" s="74"/>
      <c r="Q273" s="74"/>
      <c r="R273" s="74"/>
      <c r="S273" s="77"/>
    </row>
    <row r="274" spans="1:19" s="2" customFormat="1" ht="23.25" customHeight="1" x14ac:dyDescent="0.25">
      <c r="A274" s="180">
        <v>132</v>
      </c>
      <c r="B274" s="179" t="s">
        <v>525</v>
      </c>
      <c r="C274" s="179" t="s">
        <v>315</v>
      </c>
      <c r="D274" s="181" t="s">
        <v>108</v>
      </c>
      <c r="E274" s="181">
        <v>1</v>
      </c>
      <c r="F274" s="180" t="s">
        <v>214</v>
      </c>
      <c r="G274" s="180" t="s">
        <v>654</v>
      </c>
      <c r="H274" s="183" t="s">
        <v>6</v>
      </c>
      <c r="I274" s="182">
        <v>7500000</v>
      </c>
      <c r="J274" s="73" t="s">
        <v>5</v>
      </c>
      <c r="K274" s="73" t="s">
        <v>28</v>
      </c>
      <c r="L274" s="73" t="s">
        <v>28</v>
      </c>
      <c r="M274" s="74" t="s">
        <v>565</v>
      </c>
      <c r="N274" s="74" t="s">
        <v>566</v>
      </c>
      <c r="O274" s="74" t="s">
        <v>429</v>
      </c>
      <c r="P274" s="74" t="s">
        <v>567</v>
      </c>
      <c r="Q274" s="74" t="s">
        <v>291</v>
      </c>
      <c r="R274" s="74" t="s">
        <v>207</v>
      </c>
      <c r="S274" s="74" t="s">
        <v>568</v>
      </c>
    </row>
    <row r="275" spans="1:19" s="2" customFormat="1" ht="15" x14ac:dyDescent="0.25">
      <c r="A275" s="180"/>
      <c r="B275" s="179"/>
      <c r="C275" s="179"/>
      <c r="D275" s="181"/>
      <c r="E275" s="181"/>
      <c r="F275" s="180"/>
      <c r="G275" s="180"/>
      <c r="H275" s="183"/>
      <c r="I275" s="182"/>
      <c r="J275" s="73" t="s">
        <v>3</v>
      </c>
      <c r="K275" s="75"/>
      <c r="L275" s="75"/>
      <c r="M275" s="74"/>
      <c r="N275" s="74"/>
      <c r="O275" s="77"/>
      <c r="P275" s="74"/>
      <c r="Q275" s="74"/>
      <c r="R275" s="74"/>
      <c r="S275" s="77"/>
    </row>
    <row r="276" spans="1:19" s="2" customFormat="1" ht="15.75" x14ac:dyDescent="0.25">
      <c r="A276" s="131"/>
      <c r="B276" s="141"/>
      <c r="C276" s="141"/>
      <c r="D276" s="142"/>
      <c r="E276" s="142"/>
      <c r="F276" s="131"/>
      <c r="G276" s="131"/>
      <c r="H276" s="129" t="s">
        <v>652</v>
      </c>
      <c r="I276" s="130">
        <f>SUM(I252:I275)</f>
        <v>90000000</v>
      </c>
      <c r="J276" s="131"/>
      <c r="K276" s="132"/>
      <c r="L276" s="132"/>
      <c r="M276" s="134"/>
      <c r="N276" s="134"/>
      <c r="O276" s="136"/>
      <c r="P276" s="134"/>
      <c r="Q276" s="134"/>
      <c r="R276" s="134"/>
      <c r="S276" s="136"/>
    </row>
    <row r="277" spans="1:19" s="2" customFormat="1" ht="15" customHeight="1" x14ac:dyDescent="0.25">
      <c r="A277" s="180">
        <v>133</v>
      </c>
      <c r="B277" s="179" t="s">
        <v>526</v>
      </c>
      <c r="C277" s="179" t="s">
        <v>316</v>
      </c>
      <c r="D277" s="181" t="s">
        <v>108</v>
      </c>
      <c r="E277" s="181">
        <v>1</v>
      </c>
      <c r="F277" s="180" t="s">
        <v>214</v>
      </c>
      <c r="G277" s="180" t="s">
        <v>654</v>
      </c>
      <c r="H277" s="183" t="s">
        <v>6</v>
      </c>
      <c r="I277" s="182">
        <v>7500000</v>
      </c>
      <c r="J277" s="73" t="s">
        <v>5</v>
      </c>
      <c r="K277" s="73" t="s">
        <v>28</v>
      </c>
      <c r="L277" s="73" t="s">
        <v>28</v>
      </c>
      <c r="M277" s="74" t="s">
        <v>566</v>
      </c>
      <c r="N277" s="74" t="s">
        <v>424</v>
      </c>
      <c r="O277" s="74" t="s">
        <v>569</v>
      </c>
      <c r="P277" s="74" t="s">
        <v>570</v>
      </c>
      <c r="Q277" s="74" t="s">
        <v>571</v>
      </c>
      <c r="R277" s="74" t="s">
        <v>207</v>
      </c>
      <c r="S277" s="74" t="s">
        <v>572</v>
      </c>
    </row>
    <row r="278" spans="1:19" s="2" customFormat="1" ht="15" x14ac:dyDescent="0.25">
      <c r="A278" s="180"/>
      <c r="B278" s="179"/>
      <c r="C278" s="179"/>
      <c r="D278" s="181"/>
      <c r="E278" s="181"/>
      <c r="F278" s="180"/>
      <c r="G278" s="180"/>
      <c r="H278" s="183"/>
      <c r="I278" s="182"/>
      <c r="J278" s="73" t="s">
        <v>3</v>
      </c>
      <c r="K278" s="75"/>
      <c r="L278" s="75"/>
      <c r="M278" s="76"/>
      <c r="N278" s="74"/>
      <c r="O278" s="85"/>
      <c r="P278" s="76"/>
      <c r="Q278" s="76"/>
      <c r="R278" s="76"/>
      <c r="S278" s="77"/>
    </row>
    <row r="279" spans="1:19" s="2" customFormat="1" ht="15.75" x14ac:dyDescent="0.25">
      <c r="A279" s="131"/>
      <c r="B279" s="141"/>
      <c r="C279" s="141"/>
      <c r="D279" s="142"/>
      <c r="E279" s="142"/>
      <c r="F279" s="131"/>
      <c r="G279" s="131"/>
      <c r="H279" s="129" t="s">
        <v>652</v>
      </c>
      <c r="I279" s="130">
        <f>SUM(I277)</f>
        <v>7500000</v>
      </c>
      <c r="J279" s="131"/>
      <c r="K279" s="132"/>
      <c r="L279" s="132"/>
      <c r="M279" s="133"/>
      <c r="N279" s="134"/>
      <c r="O279" s="143"/>
      <c r="P279" s="133"/>
      <c r="Q279" s="133"/>
      <c r="R279" s="133"/>
      <c r="S279" s="136"/>
    </row>
    <row r="280" spans="1:19" s="2" customFormat="1" ht="23.25" customHeight="1" x14ac:dyDescent="0.25">
      <c r="A280" s="180">
        <v>134</v>
      </c>
      <c r="B280" s="179" t="s">
        <v>527</v>
      </c>
      <c r="C280" s="179" t="s">
        <v>318</v>
      </c>
      <c r="D280" s="181" t="s">
        <v>108</v>
      </c>
      <c r="E280" s="181">
        <v>1</v>
      </c>
      <c r="F280" s="180" t="s">
        <v>214</v>
      </c>
      <c r="G280" s="180" t="s">
        <v>654</v>
      </c>
      <c r="H280" s="183" t="s">
        <v>6</v>
      </c>
      <c r="I280" s="182">
        <v>7500000</v>
      </c>
      <c r="J280" s="73" t="s">
        <v>5</v>
      </c>
      <c r="K280" s="73" t="s">
        <v>28</v>
      </c>
      <c r="L280" s="73" t="s">
        <v>28</v>
      </c>
      <c r="M280" s="74" t="s">
        <v>425</v>
      </c>
      <c r="N280" s="74" t="s">
        <v>578</v>
      </c>
      <c r="O280" s="74" t="s">
        <v>579</v>
      </c>
      <c r="P280" s="74" t="s">
        <v>580</v>
      </c>
      <c r="Q280" s="74" t="s">
        <v>581</v>
      </c>
      <c r="R280" s="74" t="s">
        <v>207</v>
      </c>
      <c r="S280" s="74" t="s">
        <v>582</v>
      </c>
    </row>
    <row r="281" spans="1:19" s="2" customFormat="1" ht="23.25" customHeight="1" x14ac:dyDescent="0.25">
      <c r="A281" s="180"/>
      <c r="B281" s="179"/>
      <c r="C281" s="179"/>
      <c r="D281" s="181"/>
      <c r="E281" s="181"/>
      <c r="F281" s="180"/>
      <c r="G281" s="180"/>
      <c r="H281" s="183"/>
      <c r="I281" s="182"/>
      <c r="J281" s="73" t="s">
        <v>3</v>
      </c>
      <c r="K281" s="75"/>
      <c r="L281" s="75"/>
      <c r="M281" s="76"/>
      <c r="N281" s="74"/>
      <c r="O281" s="85"/>
      <c r="P281" s="76"/>
      <c r="Q281" s="76"/>
      <c r="R281" s="76"/>
      <c r="S281" s="77"/>
    </row>
    <row r="282" spans="1:19" s="2" customFormat="1" ht="15" customHeight="1" x14ac:dyDescent="0.25">
      <c r="A282" s="180">
        <v>135</v>
      </c>
      <c r="B282" s="179" t="s">
        <v>528</v>
      </c>
      <c r="C282" s="179" t="s">
        <v>319</v>
      </c>
      <c r="D282" s="181" t="s">
        <v>108</v>
      </c>
      <c r="E282" s="181">
        <v>1</v>
      </c>
      <c r="F282" s="180" t="s">
        <v>214</v>
      </c>
      <c r="G282" s="180" t="s">
        <v>654</v>
      </c>
      <c r="H282" s="183" t="s">
        <v>6</v>
      </c>
      <c r="I282" s="182">
        <v>7500000</v>
      </c>
      <c r="J282" s="73" t="s">
        <v>5</v>
      </c>
      <c r="K282" s="73" t="s">
        <v>28</v>
      </c>
      <c r="L282" s="73" t="s">
        <v>28</v>
      </c>
      <c r="M282" s="74" t="s">
        <v>557</v>
      </c>
      <c r="N282" s="74" t="s">
        <v>583</v>
      </c>
      <c r="O282" s="74" t="s">
        <v>584</v>
      </c>
      <c r="P282" s="74" t="s">
        <v>575</v>
      </c>
      <c r="Q282" s="74" t="s">
        <v>585</v>
      </c>
      <c r="R282" s="74" t="s">
        <v>207</v>
      </c>
      <c r="S282" s="74" t="s">
        <v>586</v>
      </c>
    </row>
    <row r="283" spans="1:19" s="2" customFormat="1" ht="15" x14ac:dyDescent="0.25">
      <c r="A283" s="180"/>
      <c r="B283" s="179"/>
      <c r="C283" s="179"/>
      <c r="D283" s="181"/>
      <c r="E283" s="181"/>
      <c r="F283" s="180"/>
      <c r="G283" s="180"/>
      <c r="H283" s="183"/>
      <c r="I283" s="182"/>
      <c r="J283" s="73" t="s">
        <v>3</v>
      </c>
      <c r="K283" s="75"/>
      <c r="L283" s="75"/>
      <c r="M283" s="76"/>
      <c r="N283" s="74"/>
      <c r="O283" s="85"/>
      <c r="P283" s="76"/>
      <c r="Q283" s="76"/>
      <c r="R283" s="76"/>
      <c r="S283" s="77"/>
    </row>
    <row r="284" spans="1:19" s="2" customFormat="1" ht="23.25" customHeight="1" x14ac:dyDescent="0.25">
      <c r="A284" s="180">
        <v>136</v>
      </c>
      <c r="B284" s="179" t="s">
        <v>529</v>
      </c>
      <c r="C284" s="179" t="s">
        <v>317</v>
      </c>
      <c r="D284" s="181" t="s">
        <v>108</v>
      </c>
      <c r="E284" s="181">
        <v>1</v>
      </c>
      <c r="F284" s="180" t="s">
        <v>214</v>
      </c>
      <c r="G284" s="180" t="s">
        <v>654</v>
      </c>
      <c r="H284" s="183" t="s">
        <v>6</v>
      </c>
      <c r="I284" s="182">
        <v>7500000</v>
      </c>
      <c r="J284" s="73" t="s">
        <v>5</v>
      </c>
      <c r="K284" s="73" t="s">
        <v>28</v>
      </c>
      <c r="L284" s="73" t="s">
        <v>28</v>
      </c>
      <c r="M284" s="74" t="s">
        <v>570</v>
      </c>
      <c r="N284" s="74" t="s">
        <v>587</v>
      </c>
      <c r="O284" s="74" t="s">
        <v>575</v>
      </c>
      <c r="P284" s="74" t="s">
        <v>571</v>
      </c>
      <c r="Q284" s="74" t="s">
        <v>576</v>
      </c>
      <c r="R284" s="74" t="s">
        <v>207</v>
      </c>
      <c r="S284" s="74" t="s">
        <v>588</v>
      </c>
    </row>
    <row r="285" spans="1:19" s="2" customFormat="1" ht="23.25" customHeight="1" x14ac:dyDescent="0.25">
      <c r="A285" s="180"/>
      <c r="B285" s="179"/>
      <c r="C285" s="179"/>
      <c r="D285" s="181"/>
      <c r="E285" s="181"/>
      <c r="F285" s="180"/>
      <c r="G285" s="180"/>
      <c r="H285" s="183"/>
      <c r="I285" s="182"/>
      <c r="J285" s="73" t="s">
        <v>3</v>
      </c>
      <c r="K285" s="75"/>
      <c r="L285" s="75"/>
      <c r="M285" s="76"/>
      <c r="N285" s="74"/>
      <c r="O285" s="85"/>
      <c r="P285" s="76"/>
      <c r="Q285" s="76"/>
      <c r="R285" s="76"/>
      <c r="S285" s="77"/>
    </row>
    <row r="286" spans="1:19" s="2" customFormat="1" ht="23.25" customHeight="1" x14ac:dyDescent="0.25">
      <c r="A286" s="180">
        <v>137</v>
      </c>
      <c r="B286" s="179" t="s">
        <v>530</v>
      </c>
      <c r="C286" s="179" t="s">
        <v>318</v>
      </c>
      <c r="D286" s="181" t="s">
        <v>108</v>
      </c>
      <c r="E286" s="181">
        <v>1</v>
      </c>
      <c r="F286" s="180" t="s">
        <v>214</v>
      </c>
      <c r="G286" s="180" t="s">
        <v>654</v>
      </c>
      <c r="H286" s="183" t="s">
        <v>6</v>
      </c>
      <c r="I286" s="182">
        <v>7500000</v>
      </c>
      <c r="J286" s="73" t="s">
        <v>5</v>
      </c>
      <c r="K286" s="73" t="s">
        <v>28</v>
      </c>
      <c r="L286" s="73" t="s">
        <v>28</v>
      </c>
      <c r="M286" s="74" t="s">
        <v>573</v>
      </c>
      <c r="N286" s="74" t="s">
        <v>589</v>
      </c>
      <c r="O286" s="74" t="s">
        <v>577</v>
      </c>
      <c r="P286" s="74" t="s">
        <v>581</v>
      </c>
      <c r="Q286" s="74" t="s">
        <v>590</v>
      </c>
      <c r="R286" s="74" t="s">
        <v>207</v>
      </c>
      <c r="S286" s="74" t="s">
        <v>591</v>
      </c>
    </row>
    <row r="287" spans="1:19" s="2" customFormat="1" ht="15" x14ac:dyDescent="0.25">
      <c r="A287" s="180"/>
      <c r="B287" s="179"/>
      <c r="C287" s="179"/>
      <c r="D287" s="181"/>
      <c r="E287" s="181"/>
      <c r="F287" s="180"/>
      <c r="G287" s="180"/>
      <c r="H287" s="183"/>
      <c r="I287" s="182"/>
      <c r="J287" s="73" t="s">
        <v>3</v>
      </c>
      <c r="K287" s="75"/>
      <c r="L287" s="75"/>
      <c r="M287" s="76"/>
      <c r="N287" s="74"/>
      <c r="O287" s="85"/>
      <c r="P287" s="76"/>
      <c r="Q287" s="76"/>
      <c r="R287" s="76"/>
      <c r="S287" s="77"/>
    </row>
    <row r="288" spans="1:19" s="2" customFormat="1" ht="15" customHeight="1" x14ac:dyDescent="0.25">
      <c r="A288" s="180">
        <v>138</v>
      </c>
      <c r="B288" s="179" t="s">
        <v>531</v>
      </c>
      <c r="C288" s="179" t="s">
        <v>320</v>
      </c>
      <c r="D288" s="181" t="s">
        <v>108</v>
      </c>
      <c r="E288" s="181">
        <v>1</v>
      </c>
      <c r="F288" s="180" t="s">
        <v>214</v>
      </c>
      <c r="G288" s="180" t="s">
        <v>654</v>
      </c>
      <c r="H288" s="183" t="s">
        <v>6</v>
      </c>
      <c r="I288" s="182">
        <v>7500000</v>
      </c>
      <c r="J288" s="73" t="s">
        <v>5</v>
      </c>
      <c r="K288" s="73" t="s">
        <v>28</v>
      </c>
      <c r="L288" s="73" t="s">
        <v>28</v>
      </c>
      <c r="M288" s="74" t="s">
        <v>574</v>
      </c>
      <c r="N288" s="74" t="s">
        <v>592</v>
      </c>
      <c r="O288" s="74" t="s">
        <v>577</v>
      </c>
      <c r="P288" s="74" t="s">
        <v>593</v>
      </c>
      <c r="Q288" s="74" t="s">
        <v>594</v>
      </c>
      <c r="R288" s="74" t="s">
        <v>207</v>
      </c>
      <c r="S288" s="74" t="s">
        <v>595</v>
      </c>
    </row>
    <row r="289" spans="1:19" s="2" customFormat="1" ht="15" x14ac:dyDescent="0.25">
      <c r="A289" s="180"/>
      <c r="B289" s="179"/>
      <c r="C289" s="179"/>
      <c r="D289" s="181"/>
      <c r="E289" s="181"/>
      <c r="F289" s="180"/>
      <c r="G289" s="180"/>
      <c r="H289" s="183"/>
      <c r="I289" s="182"/>
      <c r="J289" s="73" t="s">
        <v>3</v>
      </c>
      <c r="K289" s="75"/>
      <c r="L289" s="75"/>
      <c r="M289" s="76"/>
      <c r="N289" s="74"/>
      <c r="O289" s="85"/>
      <c r="P289" s="76"/>
      <c r="Q289" s="76"/>
      <c r="R289" s="76"/>
      <c r="S289" s="77"/>
    </row>
    <row r="290" spans="1:19" s="2" customFormat="1" ht="15" x14ac:dyDescent="0.25">
      <c r="A290" s="180">
        <v>139</v>
      </c>
      <c r="B290" s="179" t="s">
        <v>532</v>
      </c>
      <c r="C290" s="179" t="s">
        <v>321</v>
      </c>
      <c r="D290" s="181" t="s">
        <v>108</v>
      </c>
      <c r="E290" s="181">
        <v>1</v>
      </c>
      <c r="F290" s="180" t="s">
        <v>214</v>
      </c>
      <c r="G290" s="180" t="s">
        <v>654</v>
      </c>
      <c r="H290" s="183" t="s">
        <v>6</v>
      </c>
      <c r="I290" s="182">
        <v>7500000</v>
      </c>
      <c r="J290" s="73" t="s">
        <v>5</v>
      </c>
      <c r="K290" s="73" t="s">
        <v>28</v>
      </c>
      <c r="L290" s="73" t="s">
        <v>28</v>
      </c>
      <c r="M290" s="74" t="s">
        <v>575</v>
      </c>
      <c r="N290" s="74" t="s">
        <v>596</v>
      </c>
      <c r="O290" s="74" t="s">
        <v>597</v>
      </c>
      <c r="P290" s="74" t="s">
        <v>598</v>
      </c>
      <c r="Q290" s="74" t="s">
        <v>599</v>
      </c>
      <c r="R290" s="74" t="s">
        <v>207</v>
      </c>
      <c r="S290" s="74" t="s">
        <v>600</v>
      </c>
    </row>
    <row r="291" spans="1:19" s="2" customFormat="1" ht="15" x14ac:dyDescent="0.25">
      <c r="A291" s="180"/>
      <c r="B291" s="179"/>
      <c r="C291" s="179"/>
      <c r="D291" s="181"/>
      <c r="E291" s="181"/>
      <c r="F291" s="180"/>
      <c r="G291" s="180"/>
      <c r="H291" s="183"/>
      <c r="I291" s="182"/>
      <c r="J291" s="73" t="s">
        <v>3</v>
      </c>
      <c r="K291" s="75"/>
      <c r="L291" s="75"/>
      <c r="M291" s="76"/>
      <c r="N291" s="74"/>
      <c r="O291" s="85"/>
      <c r="P291" s="76"/>
      <c r="Q291" s="76"/>
      <c r="R291" s="76"/>
      <c r="S291" s="77"/>
    </row>
    <row r="292" spans="1:19" s="2" customFormat="1" ht="15.75" x14ac:dyDescent="0.25">
      <c r="A292" s="131"/>
      <c r="B292" s="141"/>
      <c r="C292" s="141"/>
      <c r="D292" s="142"/>
      <c r="E292" s="142"/>
      <c r="F292" s="131"/>
      <c r="G292" s="131"/>
      <c r="H292" s="129" t="s">
        <v>652</v>
      </c>
      <c r="I292" s="130">
        <f>SUM(I280:I291)</f>
        <v>45000000</v>
      </c>
      <c r="J292" s="131"/>
      <c r="K292" s="132"/>
      <c r="L292" s="132"/>
      <c r="M292" s="133"/>
      <c r="N292" s="134"/>
      <c r="O292" s="143"/>
      <c r="P292" s="133"/>
      <c r="Q292" s="133"/>
      <c r="R292" s="133"/>
      <c r="S292" s="136"/>
    </row>
    <row r="293" spans="1:19" s="2" customFormat="1" ht="23.25" customHeight="1" x14ac:dyDescent="0.25">
      <c r="A293" s="180">
        <v>140</v>
      </c>
      <c r="B293" s="179" t="s">
        <v>533</v>
      </c>
      <c r="C293" s="179" t="s">
        <v>322</v>
      </c>
      <c r="D293" s="181" t="s">
        <v>108</v>
      </c>
      <c r="E293" s="181">
        <v>1</v>
      </c>
      <c r="F293" s="180" t="s">
        <v>214</v>
      </c>
      <c r="G293" s="180" t="s">
        <v>654</v>
      </c>
      <c r="H293" s="183" t="s">
        <v>6</v>
      </c>
      <c r="I293" s="182">
        <v>7500000</v>
      </c>
      <c r="J293" s="73" t="s">
        <v>5</v>
      </c>
      <c r="K293" s="73" t="s">
        <v>28</v>
      </c>
      <c r="L293" s="73" t="s">
        <v>28</v>
      </c>
      <c r="M293" s="74" t="s">
        <v>565</v>
      </c>
      <c r="N293" s="74" t="s">
        <v>566</v>
      </c>
      <c r="O293" s="74" t="s">
        <v>429</v>
      </c>
      <c r="P293" s="74" t="s">
        <v>567</v>
      </c>
      <c r="Q293" s="74" t="s">
        <v>291</v>
      </c>
      <c r="R293" s="74" t="s">
        <v>207</v>
      </c>
      <c r="S293" s="74" t="s">
        <v>568</v>
      </c>
    </row>
    <row r="294" spans="1:19" s="2" customFormat="1" ht="15" x14ac:dyDescent="0.25">
      <c r="A294" s="180"/>
      <c r="B294" s="179"/>
      <c r="C294" s="179"/>
      <c r="D294" s="181"/>
      <c r="E294" s="181"/>
      <c r="F294" s="180"/>
      <c r="G294" s="180"/>
      <c r="H294" s="183"/>
      <c r="I294" s="182"/>
      <c r="J294" s="73"/>
      <c r="K294" s="73"/>
      <c r="L294" s="73"/>
      <c r="M294" s="74"/>
      <c r="N294" s="74"/>
      <c r="O294" s="74"/>
      <c r="P294" s="74"/>
      <c r="Q294" s="74"/>
      <c r="R294" s="74"/>
      <c r="S294" s="74"/>
    </row>
    <row r="295" spans="1:19" s="2" customFormat="1" ht="18" customHeight="1" x14ac:dyDescent="0.25">
      <c r="A295" s="181">
        <v>140</v>
      </c>
      <c r="B295" s="179" t="s">
        <v>603</v>
      </c>
      <c r="C295" s="179" t="s">
        <v>634</v>
      </c>
      <c r="D295" s="181" t="s">
        <v>108</v>
      </c>
      <c r="E295" s="181">
        <v>1</v>
      </c>
      <c r="F295" s="180" t="s">
        <v>89</v>
      </c>
      <c r="G295" s="180" t="s">
        <v>654</v>
      </c>
      <c r="H295" s="183" t="s">
        <v>6</v>
      </c>
      <c r="I295" s="182">
        <v>2800000</v>
      </c>
      <c r="J295" s="73" t="s">
        <v>5</v>
      </c>
      <c r="K295" s="73" t="s">
        <v>28</v>
      </c>
      <c r="L295" s="73" t="s">
        <v>28</v>
      </c>
      <c r="M295" s="74" t="s">
        <v>536</v>
      </c>
      <c r="N295" s="74" t="s">
        <v>58</v>
      </c>
      <c r="O295" s="74" t="s">
        <v>537</v>
      </c>
      <c r="P295" s="74" t="s">
        <v>538</v>
      </c>
      <c r="Q295" s="74" t="s">
        <v>57</v>
      </c>
      <c r="R295" s="74" t="s">
        <v>207</v>
      </c>
      <c r="S295" s="74" t="s">
        <v>208</v>
      </c>
    </row>
    <row r="296" spans="1:19" s="2" customFormat="1" ht="15.75" customHeight="1" x14ac:dyDescent="0.25">
      <c r="A296" s="181"/>
      <c r="B296" s="179"/>
      <c r="C296" s="179"/>
      <c r="D296" s="181"/>
      <c r="E296" s="181"/>
      <c r="F296" s="180"/>
      <c r="G296" s="180"/>
      <c r="H296" s="183"/>
      <c r="I296" s="182"/>
      <c r="J296" s="73" t="s">
        <v>3</v>
      </c>
      <c r="K296" s="75"/>
      <c r="L296" s="75"/>
      <c r="M296" s="74"/>
      <c r="N296" s="74"/>
      <c r="O296" s="78"/>
      <c r="P296" s="74"/>
      <c r="Q296" s="74"/>
      <c r="R296" s="74"/>
      <c r="S296" s="77"/>
    </row>
    <row r="297" spans="1:19" s="2" customFormat="1" ht="15" x14ac:dyDescent="0.25">
      <c r="A297" s="181">
        <v>141</v>
      </c>
      <c r="B297" s="179" t="s">
        <v>604</v>
      </c>
      <c r="C297" s="179" t="s">
        <v>632</v>
      </c>
      <c r="D297" s="181" t="s">
        <v>108</v>
      </c>
      <c r="E297" s="181">
        <v>1</v>
      </c>
      <c r="F297" s="180" t="s">
        <v>89</v>
      </c>
      <c r="G297" s="180" t="s">
        <v>654</v>
      </c>
      <c r="H297" s="183" t="s">
        <v>6</v>
      </c>
      <c r="I297" s="182">
        <v>2800000</v>
      </c>
      <c r="J297" s="73" t="s">
        <v>5</v>
      </c>
      <c r="K297" s="73" t="s">
        <v>28</v>
      </c>
      <c r="L297" s="73" t="s">
        <v>28</v>
      </c>
      <c r="M297" s="74" t="s">
        <v>539</v>
      </c>
      <c r="N297" s="74" t="s">
        <v>540</v>
      </c>
      <c r="O297" s="74" t="s">
        <v>59</v>
      </c>
      <c r="P297" s="74" t="s">
        <v>129</v>
      </c>
      <c r="Q297" s="74" t="s">
        <v>543</v>
      </c>
      <c r="R297" s="74" t="s">
        <v>207</v>
      </c>
      <c r="S297" s="74" t="s">
        <v>544</v>
      </c>
    </row>
    <row r="298" spans="1:19" s="2" customFormat="1" ht="15" x14ac:dyDescent="0.25">
      <c r="A298" s="181"/>
      <c r="B298" s="179"/>
      <c r="C298" s="179"/>
      <c r="D298" s="181"/>
      <c r="E298" s="181"/>
      <c r="F298" s="180"/>
      <c r="G298" s="180"/>
      <c r="H298" s="183"/>
      <c r="I298" s="182"/>
      <c r="J298" s="73" t="s">
        <v>3</v>
      </c>
      <c r="K298" s="75"/>
      <c r="L298" s="75"/>
      <c r="M298" s="74"/>
      <c r="N298" s="74"/>
      <c r="O298" s="78"/>
      <c r="P298" s="74"/>
      <c r="Q298" s="74"/>
      <c r="R298" s="74"/>
      <c r="S298" s="77"/>
    </row>
    <row r="299" spans="1:19" s="2" customFormat="1" ht="15.75" x14ac:dyDescent="0.25">
      <c r="A299" s="142"/>
      <c r="B299" s="141"/>
      <c r="C299" s="141"/>
      <c r="D299" s="142"/>
      <c r="E299" s="142"/>
      <c r="F299" s="131"/>
      <c r="G299" s="131"/>
      <c r="H299" s="129" t="s">
        <v>652</v>
      </c>
      <c r="I299" s="130">
        <f>SUM(I293:I298)</f>
        <v>13100000</v>
      </c>
      <c r="J299" s="131"/>
      <c r="K299" s="132"/>
      <c r="L299" s="132"/>
      <c r="M299" s="134"/>
      <c r="N299" s="134"/>
      <c r="O299" s="127"/>
      <c r="P299" s="134"/>
      <c r="Q299" s="134"/>
      <c r="R299" s="134"/>
      <c r="S299" s="136"/>
    </row>
    <row r="300" spans="1:19" s="2" customFormat="1" ht="15" x14ac:dyDescent="0.25">
      <c r="A300" s="181">
        <v>142</v>
      </c>
      <c r="B300" s="179" t="s">
        <v>605</v>
      </c>
      <c r="C300" s="179" t="s">
        <v>633</v>
      </c>
      <c r="D300" s="181" t="s">
        <v>108</v>
      </c>
      <c r="E300" s="181">
        <v>1</v>
      </c>
      <c r="F300" s="180" t="s">
        <v>89</v>
      </c>
      <c r="G300" s="180" t="s">
        <v>654</v>
      </c>
      <c r="H300" s="183" t="s">
        <v>6</v>
      </c>
      <c r="I300" s="182">
        <v>2800000</v>
      </c>
      <c r="J300" s="73" t="s">
        <v>5</v>
      </c>
      <c r="K300" s="73" t="s">
        <v>28</v>
      </c>
      <c r="L300" s="73" t="s">
        <v>28</v>
      </c>
      <c r="M300" s="74" t="s">
        <v>540</v>
      </c>
      <c r="N300" s="74" t="s">
        <v>541</v>
      </c>
      <c r="O300" s="74" t="s">
        <v>43</v>
      </c>
      <c r="P300" s="74" t="s">
        <v>542</v>
      </c>
      <c r="Q300" s="74" t="s">
        <v>37</v>
      </c>
      <c r="R300" s="74" t="s">
        <v>207</v>
      </c>
      <c r="S300" s="74" t="s">
        <v>17</v>
      </c>
    </row>
    <row r="301" spans="1:19" s="2" customFormat="1" ht="22.5" customHeight="1" x14ac:dyDescent="0.25">
      <c r="A301" s="181"/>
      <c r="B301" s="179"/>
      <c r="C301" s="179"/>
      <c r="D301" s="181"/>
      <c r="E301" s="181"/>
      <c r="F301" s="180"/>
      <c r="G301" s="180"/>
      <c r="H301" s="183"/>
      <c r="I301" s="182"/>
      <c r="J301" s="73" t="s">
        <v>3</v>
      </c>
      <c r="K301" s="75"/>
      <c r="L301" s="75"/>
      <c r="M301" s="74"/>
      <c r="N301" s="74"/>
      <c r="O301" s="78"/>
      <c r="P301" s="74"/>
      <c r="Q301" s="74"/>
      <c r="R301" s="74"/>
      <c r="S301" s="77"/>
    </row>
    <row r="302" spans="1:19" s="2" customFormat="1" ht="15" x14ac:dyDescent="0.25">
      <c r="A302" s="181">
        <v>143</v>
      </c>
      <c r="B302" s="179" t="s">
        <v>606</v>
      </c>
      <c r="C302" s="179" t="s">
        <v>635</v>
      </c>
      <c r="D302" s="181" t="s">
        <v>108</v>
      </c>
      <c r="E302" s="181">
        <v>1</v>
      </c>
      <c r="F302" s="180" t="s">
        <v>89</v>
      </c>
      <c r="G302" s="180" t="s">
        <v>654</v>
      </c>
      <c r="H302" s="183" t="s">
        <v>6</v>
      </c>
      <c r="I302" s="182">
        <v>2800000</v>
      </c>
      <c r="J302" s="73" t="s">
        <v>5</v>
      </c>
      <c r="K302" s="73" t="s">
        <v>28</v>
      </c>
      <c r="L302" s="73" t="s">
        <v>28</v>
      </c>
      <c r="M302" s="74" t="s">
        <v>141</v>
      </c>
      <c r="N302" s="74" t="s">
        <v>375</v>
      </c>
      <c r="O302" s="74" t="s">
        <v>31</v>
      </c>
      <c r="P302" s="74" t="s">
        <v>48</v>
      </c>
      <c r="Q302" s="74" t="s">
        <v>546</v>
      </c>
      <c r="R302" s="74" t="s">
        <v>207</v>
      </c>
      <c r="S302" s="74" t="s">
        <v>547</v>
      </c>
    </row>
    <row r="303" spans="1:19" s="2" customFormat="1" ht="15" x14ac:dyDescent="0.25">
      <c r="A303" s="181"/>
      <c r="B303" s="179"/>
      <c r="C303" s="179"/>
      <c r="D303" s="181"/>
      <c r="E303" s="181"/>
      <c r="F303" s="180"/>
      <c r="G303" s="180"/>
      <c r="H303" s="183"/>
      <c r="I303" s="182"/>
      <c r="J303" s="73" t="s">
        <v>3</v>
      </c>
      <c r="K303" s="75"/>
      <c r="L303" s="75"/>
      <c r="M303" s="74"/>
      <c r="N303" s="74"/>
      <c r="O303" s="77"/>
      <c r="P303" s="74"/>
      <c r="Q303" s="74"/>
      <c r="R303" s="74"/>
      <c r="S303" s="77"/>
    </row>
    <row r="304" spans="1:19" s="2" customFormat="1" ht="15.75" x14ac:dyDescent="0.25">
      <c r="A304" s="142"/>
      <c r="B304" s="141"/>
      <c r="C304" s="141"/>
      <c r="D304" s="142"/>
      <c r="E304" s="142"/>
      <c r="F304" s="131"/>
      <c r="G304" s="131"/>
      <c r="H304" s="129" t="s">
        <v>652</v>
      </c>
      <c r="I304" s="130">
        <f>SUM(I300:I303)</f>
        <v>5600000</v>
      </c>
      <c r="J304" s="131"/>
      <c r="K304" s="132"/>
      <c r="L304" s="132"/>
      <c r="M304" s="134"/>
      <c r="N304" s="134"/>
      <c r="O304" s="136"/>
      <c r="P304" s="134"/>
      <c r="Q304" s="134"/>
      <c r="R304" s="134"/>
      <c r="S304" s="136"/>
    </row>
    <row r="305" spans="1:19" s="2" customFormat="1" ht="18" customHeight="1" x14ac:dyDescent="0.25">
      <c r="A305" s="181">
        <v>144</v>
      </c>
      <c r="B305" s="179" t="s">
        <v>608</v>
      </c>
      <c r="C305" s="179" t="s">
        <v>636</v>
      </c>
      <c r="D305" s="181" t="s">
        <v>108</v>
      </c>
      <c r="E305" s="181">
        <v>1</v>
      </c>
      <c r="F305" s="180" t="s">
        <v>89</v>
      </c>
      <c r="G305" s="180" t="s">
        <v>654</v>
      </c>
      <c r="H305" s="183" t="s">
        <v>6</v>
      </c>
      <c r="I305" s="182">
        <v>2800000</v>
      </c>
      <c r="J305" s="73" t="s">
        <v>5</v>
      </c>
      <c r="K305" s="73" t="s">
        <v>28</v>
      </c>
      <c r="L305" s="73" t="s">
        <v>28</v>
      </c>
      <c r="M305" s="74" t="s">
        <v>48</v>
      </c>
      <c r="N305" s="74" t="s">
        <v>125</v>
      </c>
      <c r="O305" s="74" t="s">
        <v>52</v>
      </c>
      <c r="P305" s="74" t="s">
        <v>154</v>
      </c>
      <c r="Q305" s="74" t="s">
        <v>60</v>
      </c>
      <c r="R305" s="74" t="s">
        <v>207</v>
      </c>
      <c r="S305" s="74" t="s">
        <v>209</v>
      </c>
    </row>
    <row r="306" spans="1:19" s="2" customFormat="1" ht="15" x14ac:dyDescent="0.25">
      <c r="A306" s="181"/>
      <c r="B306" s="179"/>
      <c r="C306" s="179"/>
      <c r="D306" s="181"/>
      <c r="E306" s="181"/>
      <c r="F306" s="180"/>
      <c r="G306" s="180"/>
      <c r="H306" s="183"/>
      <c r="I306" s="182"/>
      <c r="J306" s="73" t="s">
        <v>3</v>
      </c>
      <c r="K306" s="75"/>
      <c r="L306" s="75"/>
      <c r="M306" s="74"/>
      <c r="N306" s="74"/>
      <c r="O306" s="78"/>
      <c r="P306" s="74"/>
      <c r="Q306" s="74"/>
      <c r="R306" s="74"/>
      <c r="S306" s="77"/>
    </row>
    <row r="307" spans="1:19" s="2" customFormat="1" ht="15" x14ac:dyDescent="0.25">
      <c r="A307" s="181">
        <v>145</v>
      </c>
      <c r="B307" s="179" t="s">
        <v>602</v>
      </c>
      <c r="C307" s="179" t="s">
        <v>637</v>
      </c>
      <c r="D307" s="181" t="s">
        <v>108</v>
      </c>
      <c r="E307" s="181">
        <v>1</v>
      </c>
      <c r="F307" s="180" t="s">
        <v>89</v>
      </c>
      <c r="G307" s="180" t="s">
        <v>654</v>
      </c>
      <c r="H307" s="183" t="s">
        <v>6</v>
      </c>
      <c r="I307" s="182">
        <v>2800000</v>
      </c>
      <c r="J307" s="73" t="s">
        <v>5</v>
      </c>
      <c r="K307" s="73" t="s">
        <v>28</v>
      </c>
      <c r="L307" s="73" t="s">
        <v>28</v>
      </c>
      <c r="M307" s="74" t="s">
        <v>548</v>
      </c>
      <c r="N307" s="74" t="s">
        <v>423</v>
      </c>
      <c r="O307" s="74" t="s">
        <v>427</v>
      </c>
      <c r="P307" s="74" t="s">
        <v>549</v>
      </c>
      <c r="Q307" s="74" t="s">
        <v>550</v>
      </c>
      <c r="R307" s="74" t="s">
        <v>207</v>
      </c>
      <c r="S307" s="74" t="s">
        <v>551</v>
      </c>
    </row>
    <row r="308" spans="1:19" s="2" customFormat="1" ht="26.25" customHeight="1" x14ac:dyDescent="0.25">
      <c r="A308" s="181"/>
      <c r="B308" s="179"/>
      <c r="C308" s="179"/>
      <c r="D308" s="181"/>
      <c r="E308" s="181"/>
      <c r="F308" s="180"/>
      <c r="G308" s="180"/>
      <c r="H308" s="183"/>
      <c r="I308" s="182"/>
      <c r="J308" s="73" t="s">
        <v>3</v>
      </c>
      <c r="K308" s="75"/>
      <c r="L308" s="75"/>
      <c r="M308" s="74"/>
      <c r="N308" s="74"/>
      <c r="O308" s="78"/>
      <c r="P308" s="74"/>
      <c r="Q308" s="74"/>
      <c r="R308" s="74"/>
      <c r="S308" s="77"/>
    </row>
    <row r="309" spans="1:19" s="2" customFormat="1" ht="15" x14ac:dyDescent="0.25">
      <c r="A309" s="181">
        <v>146</v>
      </c>
      <c r="B309" s="179" t="s">
        <v>607</v>
      </c>
      <c r="C309" s="179" t="s">
        <v>638</v>
      </c>
      <c r="D309" s="181" t="s">
        <v>108</v>
      </c>
      <c r="E309" s="181">
        <v>1</v>
      </c>
      <c r="F309" s="180" t="s">
        <v>89</v>
      </c>
      <c r="G309" s="180" t="s">
        <v>654</v>
      </c>
      <c r="H309" s="183" t="s">
        <v>6</v>
      </c>
      <c r="I309" s="182">
        <v>2800000</v>
      </c>
      <c r="J309" s="73" t="s">
        <v>5</v>
      </c>
      <c r="K309" s="73" t="s">
        <v>28</v>
      </c>
      <c r="L309" s="73" t="s">
        <v>28</v>
      </c>
      <c r="M309" s="74" t="s">
        <v>553</v>
      </c>
      <c r="N309" s="74" t="s">
        <v>554</v>
      </c>
      <c r="O309" s="74" t="s">
        <v>555</v>
      </c>
      <c r="P309" s="74" t="s">
        <v>556</v>
      </c>
      <c r="Q309" s="74" t="s">
        <v>557</v>
      </c>
      <c r="R309" s="74" t="s">
        <v>207</v>
      </c>
      <c r="S309" s="74" t="s">
        <v>558</v>
      </c>
    </row>
    <row r="310" spans="1:19" s="2" customFormat="1" ht="15" x14ac:dyDescent="0.25">
      <c r="A310" s="181"/>
      <c r="B310" s="179"/>
      <c r="C310" s="179"/>
      <c r="D310" s="181"/>
      <c r="E310" s="181"/>
      <c r="F310" s="180"/>
      <c r="G310" s="180"/>
      <c r="H310" s="183"/>
      <c r="I310" s="182"/>
      <c r="J310" s="73" t="s">
        <v>3</v>
      </c>
      <c r="K310" s="75"/>
      <c r="L310" s="75"/>
      <c r="M310" s="74"/>
      <c r="N310" s="74"/>
      <c r="O310" s="78"/>
      <c r="P310" s="74"/>
      <c r="Q310" s="74"/>
      <c r="R310" s="74"/>
      <c r="S310" s="74"/>
    </row>
    <row r="311" spans="1:19" s="2" customFormat="1" ht="15.75" x14ac:dyDescent="0.25">
      <c r="A311" s="142"/>
      <c r="B311" s="141"/>
      <c r="C311" s="141"/>
      <c r="D311" s="142"/>
      <c r="E311" s="142"/>
      <c r="F311" s="131"/>
      <c r="G311" s="131"/>
      <c r="H311" s="129" t="s">
        <v>652</v>
      </c>
      <c r="I311" s="145">
        <f>SUM(I305:I310)</f>
        <v>8400000</v>
      </c>
      <c r="J311" s="131"/>
      <c r="K311" s="132"/>
      <c r="L311" s="132"/>
      <c r="M311" s="134"/>
      <c r="N311" s="134"/>
      <c r="O311" s="127"/>
      <c r="P311" s="134"/>
      <c r="Q311" s="134"/>
      <c r="R311" s="134"/>
      <c r="S311" s="134"/>
    </row>
    <row r="312" spans="1:19" s="2" customFormat="1" ht="15" x14ac:dyDescent="0.25">
      <c r="A312" s="181">
        <v>147</v>
      </c>
      <c r="B312" s="179" t="s">
        <v>609</v>
      </c>
      <c r="C312" s="179" t="s">
        <v>534</v>
      </c>
      <c r="D312" s="181" t="s">
        <v>108</v>
      </c>
      <c r="E312" s="181">
        <v>1</v>
      </c>
      <c r="F312" s="181" t="s">
        <v>89</v>
      </c>
      <c r="G312" s="180" t="s">
        <v>654</v>
      </c>
      <c r="H312" s="181" t="s">
        <v>6</v>
      </c>
      <c r="I312" s="186">
        <v>7000000</v>
      </c>
      <c r="J312" s="33" t="s">
        <v>5</v>
      </c>
      <c r="K312" s="33" t="s">
        <v>28</v>
      </c>
      <c r="L312" s="33" t="s">
        <v>28</v>
      </c>
      <c r="M312" s="74" t="s">
        <v>536</v>
      </c>
      <c r="N312" s="74" t="s">
        <v>58</v>
      </c>
      <c r="O312" s="74" t="s">
        <v>537</v>
      </c>
      <c r="P312" s="74" t="s">
        <v>538</v>
      </c>
      <c r="Q312" s="74" t="s">
        <v>57</v>
      </c>
      <c r="R312" s="74" t="s">
        <v>207</v>
      </c>
      <c r="S312" s="74" t="s">
        <v>208</v>
      </c>
    </row>
    <row r="313" spans="1:19" s="2" customFormat="1" ht="25.5" customHeight="1" x14ac:dyDescent="0.25">
      <c r="A313" s="181"/>
      <c r="B313" s="179"/>
      <c r="C313" s="179"/>
      <c r="D313" s="181"/>
      <c r="E313" s="181"/>
      <c r="F313" s="181"/>
      <c r="G313" s="180"/>
      <c r="H313" s="181"/>
      <c r="I313" s="186"/>
      <c r="J313" s="33" t="s">
        <v>3</v>
      </c>
      <c r="K313" s="33"/>
      <c r="L313" s="33"/>
      <c r="M313" s="74"/>
      <c r="N313" s="74"/>
      <c r="O313" s="78"/>
      <c r="P313" s="74"/>
      <c r="Q313" s="74"/>
      <c r="R313" s="74"/>
      <c r="S313" s="77"/>
    </row>
    <row r="314" spans="1:19" s="2" customFormat="1" ht="15" x14ac:dyDescent="0.25">
      <c r="A314" s="181">
        <v>148</v>
      </c>
      <c r="B314" s="179" t="s">
        <v>601</v>
      </c>
      <c r="C314" s="179" t="s">
        <v>246</v>
      </c>
      <c r="D314" s="181" t="s">
        <v>108</v>
      </c>
      <c r="E314" s="181">
        <v>1</v>
      </c>
      <c r="F314" s="181" t="s">
        <v>89</v>
      </c>
      <c r="G314" s="180" t="s">
        <v>654</v>
      </c>
      <c r="H314" s="181" t="s">
        <v>6</v>
      </c>
      <c r="I314" s="186">
        <v>7000000</v>
      </c>
      <c r="J314" s="33" t="s">
        <v>5</v>
      </c>
      <c r="K314" s="33" t="s">
        <v>28</v>
      </c>
      <c r="L314" s="33" t="s">
        <v>28</v>
      </c>
      <c r="M314" s="74" t="s">
        <v>539</v>
      </c>
      <c r="N314" s="74" t="s">
        <v>540</v>
      </c>
      <c r="O314" s="74" t="s">
        <v>59</v>
      </c>
      <c r="P314" s="74" t="s">
        <v>129</v>
      </c>
      <c r="Q314" s="74" t="s">
        <v>543</v>
      </c>
      <c r="R314" s="74" t="s">
        <v>207</v>
      </c>
      <c r="S314" s="74" t="s">
        <v>544</v>
      </c>
    </row>
    <row r="315" spans="1:19" s="2" customFormat="1" ht="23.25" customHeight="1" x14ac:dyDescent="0.25">
      <c r="A315" s="181"/>
      <c r="B315" s="179"/>
      <c r="C315" s="179"/>
      <c r="D315" s="181"/>
      <c r="E315" s="181"/>
      <c r="F315" s="181"/>
      <c r="G315" s="180"/>
      <c r="H315" s="181"/>
      <c r="I315" s="186"/>
      <c r="J315" s="33" t="s">
        <v>3</v>
      </c>
      <c r="K315" s="33"/>
      <c r="L315" s="33"/>
      <c r="M315" s="74"/>
      <c r="N315" s="74"/>
      <c r="O315" s="78"/>
      <c r="P315" s="74"/>
      <c r="Q315" s="74"/>
      <c r="R315" s="74"/>
      <c r="S315" s="77"/>
    </row>
    <row r="316" spans="1:19" s="2" customFormat="1" ht="23.25" customHeight="1" x14ac:dyDescent="0.25">
      <c r="A316" s="142"/>
      <c r="B316" s="141"/>
      <c r="C316" s="141"/>
      <c r="D316" s="142"/>
      <c r="E316" s="142"/>
      <c r="F316" s="142"/>
      <c r="G316" s="142"/>
      <c r="H316" s="129" t="s">
        <v>652</v>
      </c>
      <c r="I316" s="144">
        <f>SUM(I312:I315)</f>
        <v>14000000</v>
      </c>
      <c r="J316" s="142"/>
      <c r="K316" s="142"/>
      <c r="L316" s="142"/>
      <c r="M316" s="134"/>
      <c r="N316" s="134"/>
      <c r="O316" s="127"/>
      <c r="P316" s="134"/>
      <c r="Q316" s="134"/>
      <c r="R316" s="134"/>
      <c r="S316" s="136"/>
    </row>
    <row r="317" spans="1:19" s="2" customFormat="1" ht="21.75" customHeight="1" x14ac:dyDescent="0.25">
      <c r="A317" s="181">
        <v>149</v>
      </c>
      <c r="B317" s="179" t="s">
        <v>610</v>
      </c>
      <c r="C317" s="179" t="s">
        <v>247</v>
      </c>
      <c r="D317" s="181" t="s">
        <v>108</v>
      </c>
      <c r="E317" s="181">
        <v>1</v>
      </c>
      <c r="F317" s="181" t="s">
        <v>89</v>
      </c>
      <c r="G317" s="181" t="s">
        <v>654</v>
      </c>
      <c r="H317" s="181" t="s">
        <v>6</v>
      </c>
      <c r="I317" s="191">
        <v>7000000</v>
      </c>
      <c r="J317" s="33" t="s">
        <v>5</v>
      </c>
      <c r="K317" s="33" t="s">
        <v>28</v>
      </c>
      <c r="L317" s="33" t="s">
        <v>28</v>
      </c>
      <c r="M317" s="74" t="s">
        <v>540</v>
      </c>
      <c r="N317" s="74" t="s">
        <v>541</v>
      </c>
      <c r="O317" s="74" t="s">
        <v>43</v>
      </c>
      <c r="P317" s="74" t="s">
        <v>542</v>
      </c>
      <c r="Q317" s="74" t="s">
        <v>37</v>
      </c>
      <c r="R317" s="74" t="s">
        <v>207</v>
      </c>
      <c r="S317" s="74" t="s">
        <v>17</v>
      </c>
    </row>
    <row r="318" spans="1:19" s="2" customFormat="1" ht="20.25" customHeight="1" x14ac:dyDescent="0.25">
      <c r="A318" s="181"/>
      <c r="B318" s="179"/>
      <c r="C318" s="179"/>
      <c r="D318" s="181"/>
      <c r="E318" s="181"/>
      <c r="F318" s="181"/>
      <c r="G318" s="181"/>
      <c r="H318" s="181"/>
      <c r="I318" s="191"/>
      <c r="J318" s="33" t="s">
        <v>3</v>
      </c>
      <c r="K318" s="33"/>
      <c r="L318" s="33"/>
      <c r="M318" s="74"/>
      <c r="N318" s="74"/>
      <c r="O318" s="78"/>
      <c r="P318" s="74"/>
      <c r="Q318" s="74"/>
      <c r="R318" s="74"/>
      <c r="S318" s="77"/>
    </row>
    <row r="319" spans="1:19" s="2" customFormat="1" ht="20.25" customHeight="1" x14ac:dyDescent="0.25">
      <c r="A319" s="142"/>
      <c r="B319" s="141"/>
      <c r="C319" s="141"/>
      <c r="D319" s="142"/>
      <c r="E319" s="142"/>
      <c r="F319" s="142"/>
      <c r="G319" s="142"/>
      <c r="H319" s="129" t="s">
        <v>652</v>
      </c>
      <c r="I319" s="144">
        <f>SUM(I317)</f>
        <v>7000000</v>
      </c>
      <c r="J319" s="142"/>
      <c r="K319" s="142"/>
      <c r="L319" s="142"/>
      <c r="M319" s="134"/>
      <c r="N319" s="134"/>
      <c r="O319" s="127"/>
      <c r="P319" s="134"/>
      <c r="Q319" s="134"/>
      <c r="R319" s="134"/>
      <c r="S319" s="136"/>
    </row>
    <row r="320" spans="1:19" s="2" customFormat="1" ht="21.75" customHeight="1" x14ac:dyDescent="0.25">
      <c r="A320" s="181">
        <v>150</v>
      </c>
      <c r="B320" s="179" t="s">
        <v>611</v>
      </c>
      <c r="C320" s="179" t="s">
        <v>248</v>
      </c>
      <c r="D320" s="181" t="s">
        <v>108</v>
      </c>
      <c r="E320" s="181">
        <v>1</v>
      </c>
      <c r="F320" s="181" t="s">
        <v>89</v>
      </c>
      <c r="G320" s="181" t="s">
        <v>654</v>
      </c>
      <c r="H320" s="181" t="s">
        <v>6</v>
      </c>
      <c r="I320" s="191">
        <v>7000000</v>
      </c>
      <c r="J320" s="33" t="s">
        <v>5</v>
      </c>
      <c r="K320" s="33" t="s">
        <v>28</v>
      </c>
      <c r="L320" s="33" t="s">
        <v>28</v>
      </c>
      <c r="M320" s="74" t="s">
        <v>141</v>
      </c>
      <c r="N320" s="74" t="s">
        <v>375</v>
      </c>
      <c r="O320" s="74" t="s">
        <v>31</v>
      </c>
      <c r="P320" s="74" t="s">
        <v>48</v>
      </c>
      <c r="Q320" s="74" t="s">
        <v>546</v>
      </c>
      <c r="R320" s="74" t="s">
        <v>207</v>
      </c>
      <c r="S320" s="74" t="s">
        <v>547</v>
      </c>
    </row>
    <row r="321" spans="1:19" s="2" customFormat="1" ht="23.25" customHeight="1" x14ac:dyDescent="0.25">
      <c r="A321" s="181"/>
      <c r="B321" s="179"/>
      <c r="C321" s="179"/>
      <c r="D321" s="181"/>
      <c r="E321" s="181"/>
      <c r="F321" s="181"/>
      <c r="G321" s="181"/>
      <c r="H321" s="181"/>
      <c r="I321" s="191"/>
      <c r="J321" s="33" t="s">
        <v>3</v>
      </c>
      <c r="K321" s="33"/>
      <c r="L321" s="33"/>
      <c r="M321" s="74"/>
      <c r="N321" s="74"/>
      <c r="O321" s="77"/>
      <c r="P321" s="74"/>
      <c r="Q321" s="74"/>
      <c r="R321" s="74"/>
      <c r="S321" s="77"/>
    </row>
    <row r="322" spans="1:19" s="2" customFormat="1" ht="23.25" customHeight="1" x14ac:dyDescent="0.25">
      <c r="A322" s="181">
        <v>151</v>
      </c>
      <c r="B322" s="179" t="s">
        <v>612</v>
      </c>
      <c r="C322" s="179" t="s">
        <v>249</v>
      </c>
      <c r="D322" s="181" t="s">
        <v>108</v>
      </c>
      <c r="E322" s="181">
        <v>1</v>
      </c>
      <c r="F322" s="181" t="s">
        <v>89</v>
      </c>
      <c r="G322" s="181" t="s">
        <v>654</v>
      </c>
      <c r="H322" s="181" t="s">
        <v>6</v>
      </c>
      <c r="I322" s="191">
        <v>7000000</v>
      </c>
      <c r="J322" s="33" t="s">
        <v>5</v>
      </c>
      <c r="K322" s="33" t="s">
        <v>28</v>
      </c>
      <c r="L322" s="33" t="s">
        <v>28</v>
      </c>
      <c r="M322" s="74" t="s">
        <v>48</v>
      </c>
      <c r="N322" s="74" t="s">
        <v>125</v>
      </c>
      <c r="O322" s="74" t="s">
        <v>52</v>
      </c>
      <c r="P322" s="74" t="s">
        <v>154</v>
      </c>
      <c r="Q322" s="74" t="s">
        <v>60</v>
      </c>
      <c r="R322" s="74" t="s">
        <v>207</v>
      </c>
      <c r="S322" s="74" t="s">
        <v>209</v>
      </c>
    </row>
    <row r="323" spans="1:19" s="2" customFormat="1" ht="21" customHeight="1" x14ac:dyDescent="0.25">
      <c r="A323" s="181"/>
      <c r="B323" s="179"/>
      <c r="C323" s="179"/>
      <c r="D323" s="181"/>
      <c r="E323" s="181"/>
      <c r="F323" s="181"/>
      <c r="G323" s="181"/>
      <c r="H323" s="181"/>
      <c r="I323" s="191"/>
      <c r="J323" s="33" t="s">
        <v>3</v>
      </c>
      <c r="K323" s="33"/>
      <c r="L323" s="33"/>
      <c r="M323" s="74"/>
      <c r="N323" s="74"/>
      <c r="O323" s="78"/>
      <c r="P323" s="74"/>
      <c r="Q323" s="74"/>
      <c r="R323" s="74"/>
      <c r="S323" s="77"/>
    </row>
    <row r="324" spans="1:19" s="2" customFormat="1" ht="21" customHeight="1" x14ac:dyDescent="0.25">
      <c r="A324" s="181">
        <v>152</v>
      </c>
      <c r="B324" s="179" t="s">
        <v>613</v>
      </c>
      <c r="C324" s="179" t="s">
        <v>250</v>
      </c>
      <c r="D324" s="181" t="s">
        <v>108</v>
      </c>
      <c r="E324" s="181">
        <v>1</v>
      </c>
      <c r="F324" s="181" t="s">
        <v>89</v>
      </c>
      <c r="G324" s="181" t="s">
        <v>654</v>
      </c>
      <c r="H324" s="181" t="s">
        <v>6</v>
      </c>
      <c r="I324" s="191">
        <v>7000000</v>
      </c>
      <c r="J324" s="33" t="s">
        <v>5</v>
      </c>
      <c r="K324" s="33" t="s">
        <v>28</v>
      </c>
      <c r="L324" s="33" t="s">
        <v>28</v>
      </c>
      <c r="M324" s="74" t="s">
        <v>548</v>
      </c>
      <c r="N324" s="74" t="s">
        <v>423</v>
      </c>
      <c r="O324" s="74" t="s">
        <v>427</v>
      </c>
      <c r="P324" s="74" t="s">
        <v>549</v>
      </c>
      <c r="Q324" s="74" t="s">
        <v>550</v>
      </c>
      <c r="R324" s="74" t="s">
        <v>207</v>
      </c>
      <c r="S324" s="74" t="s">
        <v>551</v>
      </c>
    </row>
    <row r="325" spans="1:19" s="2" customFormat="1" ht="21.75" customHeight="1" x14ac:dyDescent="0.25">
      <c r="A325" s="181"/>
      <c r="B325" s="179"/>
      <c r="C325" s="179"/>
      <c r="D325" s="181"/>
      <c r="E325" s="181"/>
      <c r="F325" s="181"/>
      <c r="G325" s="181"/>
      <c r="H325" s="181"/>
      <c r="I325" s="191"/>
      <c r="J325" s="33" t="s">
        <v>3</v>
      </c>
      <c r="K325" s="33"/>
      <c r="L325" s="33"/>
      <c r="M325" s="74"/>
      <c r="N325" s="74"/>
      <c r="O325" s="78"/>
      <c r="P325" s="74"/>
      <c r="Q325" s="74"/>
      <c r="R325" s="74"/>
      <c r="S325" s="77"/>
    </row>
    <row r="326" spans="1:19" s="2" customFormat="1" ht="21.75" customHeight="1" x14ac:dyDescent="0.25">
      <c r="A326" s="142"/>
      <c r="B326" s="141"/>
      <c r="C326" s="141"/>
      <c r="D326" s="142"/>
      <c r="E326" s="142"/>
      <c r="F326" s="142"/>
      <c r="G326" s="142"/>
      <c r="H326" s="129" t="s">
        <v>652</v>
      </c>
      <c r="I326" s="144">
        <f>SUM(I320:I325)</f>
        <v>21000000</v>
      </c>
      <c r="J326" s="142"/>
      <c r="K326" s="142"/>
      <c r="L326" s="142"/>
      <c r="M326" s="134"/>
      <c r="N326" s="134"/>
      <c r="O326" s="127"/>
      <c r="P326" s="134"/>
      <c r="Q326" s="134"/>
      <c r="R326" s="134"/>
      <c r="S326" s="136"/>
    </row>
    <row r="327" spans="1:19" s="2" customFormat="1" ht="19.5" customHeight="1" x14ac:dyDescent="0.25">
      <c r="A327" s="181">
        <v>153</v>
      </c>
      <c r="B327" s="179" t="s">
        <v>614</v>
      </c>
      <c r="C327" s="179" t="s">
        <v>251</v>
      </c>
      <c r="D327" s="181" t="s">
        <v>108</v>
      </c>
      <c r="E327" s="181">
        <v>1</v>
      </c>
      <c r="F327" s="181" t="s">
        <v>89</v>
      </c>
      <c r="G327" s="181" t="s">
        <v>654</v>
      </c>
      <c r="H327" s="181" t="s">
        <v>6</v>
      </c>
      <c r="I327" s="186">
        <v>7000000</v>
      </c>
      <c r="J327" s="33" t="s">
        <v>5</v>
      </c>
      <c r="K327" s="33" t="s">
        <v>28</v>
      </c>
      <c r="L327" s="33" t="s">
        <v>28</v>
      </c>
      <c r="M327" s="74" t="s">
        <v>553</v>
      </c>
      <c r="N327" s="74" t="s">
        <v>554</v>
      </c>
      <c r="O327" s="74" t="s">
        <v>555</v>
      </c>
      <c r="P327" s="74" t="s">
        <v>556</v>
      </c>
      <c r="Q327" s="74" t="s">
        <v>557</v>
      </c>
      <c r="R327" s="74" t="s">
        <v>207</v>
      </c>
      <c r="S327" s="74" t="s">
        <v>558</v>
      </c>
    </row>
    <row r="328" spans="1:19" s="2" customFormat="1" ht="21.75" customHeight="1" x14ac:dyDescent="0.25">
      <c r="A328" s="181"/>
      <c r="B328" s="179"/>
      <c r="C328" s="179"/>
      <c r="D328" s="181"/>
      <c r="E328" s="181"/>
      <c r="F328" s="181"/>
      <c r="G328" s="181"/>
      <c r="H328" s="181"/>
      <c r="I328" s="186"/>
      <c r="J328" s="33" t="s">
        <v>3</v>
      </c>
      <c r="K328" s="33"/>
      <c r="L328" s="33"/>
      <c r="M328" s="74"/>
      <c r="N328" s="74"/>
      <c r="O328" s="78"/>
      <c r="P328" s="74"/>
      <c r="Q328" s="74"/>
      <c r="R328" s="74"/>
      <c r="S328" s="77"/>
    </row>
    <row r="329" spans="1:19" s="2" customFormat="1" ht="21.75" customHeight="1" x14ac:dyDescent="0.25">
      <c r="A329" s="142"/>
      <c r="B329" s="141"/>
      <c r="C329" s="141"/>
      <c r="D329" s="142"/>
      <c r="E329" s="142"/>
      <c r="F329" s="142"/>
      <c r="G329" s="142"/>
      <c r="H329" s="129" t="s">
        <v>652</v>
      </c>
      <c r="I329" s="144">
        <f>SUM(I327)</f>
        <v>7000000</v>
      </c>
      <c r="J329" s="142"/>
      <c r="K329" s="142"/>
      <c r="L329" s="142"/>
      <c r="M329" s="134"/>
      <c r="N329" s="134"/>
      <c r="O329" s="127"/>
      <c r="P329" s="134"/>
      <c r="Q329" s="134"/>
      <c r="R329" s="134"/>
      <c r="S329" s="136"/>
    </row>
    <row r="330" spans="1:19" s="2" customFormat="1" ht="21" customHeight="1" x14ac:dyDescent="0.25">
      <c r="A330" s="181">
        <v>154</v>
      </c>
      <c r="B330" s="179" t="s">
        <v>615</v>
      </c>
      <c r="C330" s="179" t="s">
        <v>252</v>
      </c>
      <c r="D330" s="181" t="s">
        <v>108</v>
      </c>
      <c r="E330" s="181">
        <v>1</v>
      </c>
      <c r="F330" s="181" t="s">
        <v>89</v>
      </c>
      <c r="G330" s="181" t="s">
        <v>654</v>
      </c>
      <c r="H330" s="181" t="s">
        <v>6</v>
      </c>
      <c r="I330" s="186">
        <v>7000000</v>
      </c>
      <c r="J330" s="33" t="s">
        <v>5</v>
      </c>
      <c r="K330" s="33" t="s">
        <v>28</v>
      </c>
      <c r="L330" s="33" t="s">
        <v>28</v>
      </c>
      <c r="M330" s="74" t="s">
        <v>565</v>
      </c>
      <c r="N330" s="74" t="s">
        <v>566</v>
      </c>
      <c r="O330" s="74" t="s">
        <v>429</v>
      </c>
      <c r="P330" s="74" t="s">
        <v>567</v>
      </c>
      <c r="Q330" s="74" t="s">
        <v>291</v>
      </c>
      <c r="R330" s="74" t="s">
        <v>207</v>
      </c>
      <c r="S330" s="74" t="s">
        <v>568</v>
      </c>
    </row>
    <row r="331" spans="1:19" s="2" customFormat="1" ht="21" customHeight="1" x14ac:dyDescent="0.25">
      <c r="A331" s="181"/>
      <c r="B331" s="179"/>
      <c r="C331" s="179"/>
      <c r="D331" s="181"/>
      <c r="E331" s="181"/>
      <c r="F331" s="181"/>
      <c r="G331" s="181"/>
      <c r="H331" s="181"/>
      <c r="I331" s="186"/>
      <c r="J331" s="33" t="s">
        <v>3</v>
      </c>
      <c r="K331" s="33"/>
      <c r="L331" s="33"/>
      <c r="M331" s="74"/>
      <c r="N331" s="74"/>
      <c r="O331" s="77"/>
      <c r="P331" s="74"/>
      <c r="Q331" s="74"/>
      <c r="R331" s="74"/>
      <c r="S331" s="77"/>
    </row>
    <row r="332" spans="1:19" s="2" customFormat="1" ht="24.75" customHeight="1" x14ac:dyDescent="0.25">
      <c r="A332" s="181">
        <v>155</v>
      </c>
      <c r="B332" s="179" t="s">
        <v>641</v>
      </c>
      <c r="C332" s="179" t="s">
        <v>253</v>
      </c>
      <c r="D332" s="181" t="s">
        <v>108</v>
      </c>
      <c r="E332" s="181">
        <v>1</v>
      </c>
      <c r="F332" s="181" t="s">
        <v>89</v>
      </c>
      <c r="G332" s="181" t="s">
        <v>654</v>
      </c>
      <c r="H332" s="181" t="s">
        <v>6</v>
      </c>
      <c r="I332" s="186">
        <v>7000000</v>
      </c>
      <c r="J332" s="33" t="s">
        <v>5</v>
      </c>
      <c r="K332" s="33" t="s">
        <v>28</v>
      </c>
      <c r="L332" s="33" t="s">
        <v>28</v>
      </c>
      <c r="M332" s="74" t="s">
        <v>566</v>
      </c>
      <c r="N332" s="74" t="s">
        <v>424</v>
      </c>
      <c r="O332" s="74" t="s">
        <v>569</v>
      </c>
      <c r="P332" s="74" t="s">
        <v>570</v>
      </c>
      <c r="Q332" s="74" t="s">
        <v>571</v>
      </c>
      <c r="R332" s="74" t="s">
        <v>207</v>
      </c>
      <c r="S332" s="74" t="s">
        <v>572</v>
      </c>
    </row>
    <row r="333" spans="1:19" s="2" customFormat="1" ht="18" customHeight="1" x14ac:dyDescent="0.25">
      <c r="A333" s="181"/>
      <c r="B333" s="179"/>
      <c r="C333" s="179"/>
      <c r="D333" s="181"/>
      <c r="E333" s="181"/>
      <c r="F333" s="181"/>
      <c r="G333" s="181"/>
      <c r="H333" s="181"/>
      <c r="I333" s="186"/>
      <c r="J333" s="33" t="s">
        <v>3</v>
      </c>
      <c r="K333" s="33"/>
      <c r="L333" s="33"/>
      <c r="M333" s="76"/>
      <c r="N333" s="74"/>
      <c r="O333" s="85"/>
      <c r="P333" s="76"/>
      <c r="Q333" s="76"/>
      <c r="R333" s="76"/>
      <c r="S333" s="77"/>
    </row>
    <row r="334" spans="1:19" s="2" customFormat="1" ht="17.25" customHeight="1" x14ac:dyDescent="0.25">
      <c r="A334" s="181">
        <v>156</v>
      </c>
      <c r="B334" s="179" t="s">
        <v>640</v>
      </c>
      <c r="C334" s="179" t="s">
        <v>254</v>
      </c>
      <c r="D334" s="181" t="s">
        <v>108</v>
      </c>
      <c r="E334" s="181">
        <v>1</v>
      </c>
      <c r="F334" s="181" t="s">
        <v>89</v>
      </c>
      <c r="G334" s="181" t="s">
        <v>654</v>
      </c>
      <c r="H334" s="181" t="s">
        <v>6</v>
      </c>
      <c r="I334" s="186">
        <v>7000000</v>
      </c>
      <c r="J334" s="33" t="s">
        <v>5</v>
      </c>
      <c r="K334" s="33" t="s">
        <v>28</v>
      </c>
      <c r="L334" s="33" t="s">
        <v>28</v>
      </c>
      <c r="M334" s="74" t="s">
        <v>425</v>
      </c>
      <c r="N334" s="74" t="s">
        <v>578</v>
      </c>
      <c r="O334" s="74" t="s">
        <v>579</v>
      </c>
      <c r="P334" s="74" t="s">
        <v>580</v>
      </c>
      <c r="Q334" s="74" t="s">
        <v>581</v>
      </c>
      <c r="R334" s="74" t="s">
        <v>207</v>
      </c>
      <c r="S334" s="74" t="s">
        <v>582</v>
      </c>
    </row>
    <row r="335" spans="1:19" s="2" customFormat="1" ht="25.5" customHeight="1" x14ac:dyDescent="0.25">
      <c r="A335" s="181"/>
      <c r="B335" s="179"/>
      <c r="C335" s="179"/>
      <c r="D335" s="181"/>
      <c r="E335" s="181"/>
      <c r="F335" s="181"/>
      <c r="G335" s="181"/>
      <c r="H335" s="181"/>
      <c r="I335" s="186"/>
      <c r="J335" s="33" t="s">
        <v>3</v>
      </c>
      <c r="K335" s="33"/>
      <c r="L335" s="33"/>
      <c r="M335" s="76"/>
      <c r="N335" s="74"/>
      <c r="O335" s="85"/>
      <c r="P335" s="76"/>
      <c r="Q335" s="76"/>
      <c r="R335" s="76"/>
      <c r="S335" s="77"/>
    </row>
    <row r="336" spans="1:19" s="2" customFormat="1" ht="21.75" customHeight="1" x14ac:dyDescent="0.25">
      <c r="A336" s="181">
        <v>157</v>
      </c>
      <c r="B336" s="179" t="s">
        <v>639</v>
      </c>
      <c r="C336" s="179" t="s">
        <v>255</v>
      </c>
      <c r="D336" s="181" t="s">
        <v>108</v>
      </c>
      <c r="E336" s="181">
        <v>1</v>
      </c>
      <c r="F336" s="181" t="s">
        <v>89</v>
      </c>
      <c r="G336" s="181" t="s">
        <v>654</v>
      </c>
      <c r="H336" s="181" t="s">
        <v>6</v>
      </c>
      <c r="I336" s="186">
        <v>7000000</v>
      </c>
      <c r="J336" s="33" t="s">
        <v>5</v>
      </c>
      <c r="K336" s="33" t="s">
        <v>28</v>
      </c>
      <c r="L336" s="33" t="s">
        <v>28</v>
      </c>
      <c r="M336" s="74" t="s">
        <v>557</v>
      </c>
      <c r="N336" s="74" t="s">
        <v>583</v>
      </c>
      <c r="O336" s="74" t="s">
        <v>584</v>
      </c>
      <c r="P336" s="74" t="s">
        <v>575</v>
      </c>
      <c r="Q336" s="74" t="s">
        <v>585</v>
      </c>
      <c r="R336" s="74" t="s">
        <v>207</v>
      </c>
      <c r="S336" s="74" t="s">
        <v>586</v>
      </c>
    </row>
    <row r="337" spans="1:19" s="2" customFormat="1" ht="15" x14ac:dyDescent="0.25">
      <c r="A337" s="181"/>
      <c r="B337" s="179"/>
      <c r="C337" s="179"/>
      <c r="D337" s="181"/>
      <c r="E337" s="181"/>
      <c r="F337" s="181"/>
      <c r="G337" s="181"/>
      <c r="H337" s="181"/>
      <c r="I337" s="186"/>
      <c r="J337" s="33" t="s">
        <v>3</v>
      </c>
      <c r="K337" s="33"/>
      <c r="L337" s="33"/>
      <c r="M337" s="76"/>
      <c r="N337" s="74"/>
      <c r="O337" s="85"/>
      <c r="P337" s="76"/>
      <c r="Q337" s="76"/>
      <c r="R337" s="76"/>
      <c r="S337" s="77"/>
    </row>
    <row r="338" spans="1:19" s="2" customFormat="1" ht="18.75" customHeight="1" x14ac:dyDescent="0.25">
      <c r="A338" s="181">
        <v>158</v>
      </c>
      <c r="B338" s="179" t="s">
        <v>642</v>
      </c>
      <c r="C338" s="179" t="s">
        <v>256</v>
      </c>
      <c r="D338" s="181" t="s">
        <v>108</v>
      </c>
      <c r="E338" s="181">
        <v>1</v>
      </c>
      <c r="F338" s="181" t="s">
        <v>89</v>
      </c>
      <c r="G338" s="181" t="s">
        <v>654</v>
      </c>
      <c r="H338" s="181" t="s">
        <v>6</v>
      </c>
      <c r="I338" s="186">
        <v>7000000</v>
      </c>
      <c r="J338" s="33" t="s">
        <v>5</v>
      </c>
      <c r="K338" s="33" t="s">
        <v>28</v>
      </c>
      <c r="L338" s="33" t="s">
        <v>28</v>
      </c>
      <c r="M338" s="74" t="s">
        <v>570</v>
      </c>
      <c r="N338" s="74" t="s">
        <v>587</v>
      </c>
      <c r="O338" s="74" t="s">
        <v>575</v>
      </c>
      <c r="P338" s="74" t="s">
        <v>571</v>
      </c>
      <c r="Q338" s="74" t="s">
        <v>576</v>
      </c>
      <c r="R338" s="74" t="s">
        <v>207</v>
      </c>
      <c r="S338" s="74" t="s">
        <v>588</v>
      </c>
    </row>
    <row r="339" spans="1:19" s="2" customFormat="1" ht="21.75" customHeight="1" x14ac:dyDescent="0.25">
      <c r="A339" s="181"/>
      <c r="B339" s="179"/>
      <c r="C339" s="179"/>
      <c r="D339" s="181"/>
      <c r="E339" s="181"/>
      <c r="F339" s="181"/>
      <c r="G339" s="181"/>
      <c r="H339" s="181"/>
      <c r="I339" s="186"/>
      <c r="J339" s="33" t="s">
        <v>3</v>
      </c>
      <c r="K339" s="33"/>
      <c r="L339" s="33"/>
      <c r="M339" s="76"/>
      <c r="N339" s="74"/>
      <c r="O339" s="85"/>
      <c r="P339" s="76"/>
      <c r="Q339" s="76"/>
      <c r="R339" s="76"/>
      <c r="S339" s="77"/>
    </row>
    <row r="340" spans="1:19" s="2" customFormat="1" ht="21" customHeight="1" x14ac:dyDescent="0.25">
      <c r="A340" s="181">
        <v>159</v>
      </c>
      <c r="B340" s="179" t="s">
        <v>643</v>
      </c>
      <c r="C340" s="179" t="s">
        <v>257</v>
      </c>
      <c r="D340" s="181" t="s">
        <v>108</v>
      </c>
      <c r="E340" s="181">
        <v>1</v>
      </c>
      <c r="F340" s="181" t="s">
        <v>89</v>
      </c>
      <c r="G340" s="181" t="s">
        <v>654</v>
      </c>
      <c r="H340" s="181" t="s">
        <v>6</v>
      </c>
      <c r="I340" s="186">
        <v>7000000</v>
      </c>
      <c r="J340" s="33" t="s">
        <v>5</v>
      </c>
      <c r="K340" s="33" t="s">
        <v>28</v>
      </c>
      <c r="L340" s="33" t="s">
        <v>28</v>
      </c>
      <c r="M340" s="74" t="s">
        <v>573</v>
      </c>
      <c r="N340" s="74" t="s">
        <v>589</v>
      </c>
      <c r="O340" s="74" t="s">
        <v>577</v>
      </c>
      <c r="P340" s="74" t="s">
        <v>581</v>
      </c>
      <c r="Q340" s="74" t="s">
        <v>590</v>
      </c>
      <c r="R340" s="74" t="s">
        <v>207</v>
      </c>
      <c r="S340" s="74" t="s">
        <v>591</v>
      </c>
    </row>
    <row r="341" spans="1:19" s="2" customFormat="1" ht="21" customHeight="1" x14ac:dyDescent="0.25">
      <c r="A341" s="181"/>
      <c r="B341" s="179"/>
      <c r="C341" s="179"/>
      <c r="D341" s="181"/>
      <c r="E341" s="181"/>
      <c r="F341" s="181"/>
      <c r="G341" s="181"/>
      <c r="H341" s="181"/>
      <c r="I341" s="186"/>
      <c r="J341" s="33" t="s">
        <v>3</v>
      </c>
      <c r="K341" s="33"/>
      <c r="L341" s="33"/>
      <c r="M341" s="76"/>
      <c r="N341" s="74"/>
      <c r="O341" s="85"/>
      <c r="P341" s="76"/>
      <c r="Q341" s="76"/>
      <c r="R341" s="76"/>
      <c r="S341" s="77"/>
    </row>
    <row r="342" spans="1:19" s="2" customFormat="1" ht="15" x14ac:dyDescent="0.25">
      <c r="A342" s="181">
        <v>160</v>
      </c>
      <c r="B342" s="179" t="s">
        <v>644</v>
      </c>
      <c r="C342" s="179" t="s">
        <v>258</v>
      </c>
      <c r="D342" s="181" t="s">
        <v>108</v>
      </c>
      <c r="E342" s="181">
        <v>1</v>
      </c>
      <c r="F342" s="181" t="s">
        <v>89</v>
      </c>
      <c r="G342" s="181" t="s">
        <v>654</v>
      </c>
      <c r="H342" s="181" t="s">
        <v>6</v>
      </c>
      <c r="I342" s="186">
        <v>7000000</v>
      </c>
      <c r="J342" s="33" t="s">
        <v>5</v>
      </c>
      <c r="K342" s="33" t="s">
        <v>28</v>
      </c>
      <c r="L342" s="33" t="s">
        <v>28</v>
      </c>
      <c r="M342" s="74" t="s">
        <v>574</v>
      </c>
      <c r="N342" s="74" t="s">
        <v>592</v>
      </c>
      <c r="O342" s="74" t="s">
        <v>577</v>
      </c>
      <c r="P342" s="74" t="s">
        <v>593</v>
      </c>
      <c r="Q342" s="74" t="s">
        <v>594</v>
      </c>
      <c r="R342" s="74" t="s">
        <v>207</v>
      </c>
      <c r="S342" s="74" t="s">
        <v>595</v>
      </c>
    </row>
    <row r="343" spans="1:19" s="2" customFormat="1" ht="15" x14ac:dyDescent="0.25">
      <c r="A343" s="181"/>
      <c r="B343" s="179"/>
      <c r="C343" s="179"/>
      <c r="D343" s="181"/>
      <c r="E343" s="181"/>
      <c r="F343" s="181"/>
      <c r="G343" s="181"/>
      <c r="H343" s="181"/>
      <c r="I343" s="186"/>
      <c r="J343" s="33" t="s">
        <v>3</v>
      </c>
      <c r="K343" s="33"/>
      <c r="L343" s="33"/>
      <c r="M343" s="76"/>
      <c r="N343" s="74"/>
      <c r="O343" s="85"/>
      <c r="P343" s="76"/>
      <c r="Q343" s="76"/>
      <c r="R343" s="76"/>
      <c r="S343" s="77"/>
    </row>
    <row r="344" spans="1:19" s="2" customFormat="1" ht="21" customHeight="1" x14ac:dyDescent="0.25">
      <c r="A344" s="181">
        <v>161</v>
      </c>
      <c r="B344" s="179" t="s">
        <v>616</v>
      </c>
      <c r="C344" s="179" t="s">
        <v>260</v>
      </c>
      <c r="D344" s="181" t="s">
        <v>108</v>
      </c>
      <c r="E344" s="181">
        <v>1</v>
      </c>
      <c r="F344" s="181" t="s">
        <v>89</v>
      </c>
      <c r="G344" s="181" t="s">
        <v>654</v>
      </c>
      <c r="H344" s="181" t="s">
        <v>6</v>
      </c>
      <c r="I344" s="186">
        <v>7000000</v>
      </c>
      <c r="J344" s="33" t="s">
        <v>5</v>
      </c>
      <c r="K344" s="33" t="s">
        <v>28</v>
      </c>
      <c r="L344" s="33" t="s">
        <v>28</v>
      </c>
      <c r="M344" s="74" t="s">
        <v>575</v>
      </c>
      <c r="N344" s="74" t="s">
        <v>596</v>
      </c>
      <c r="O344" s="74" t="s">
        <v>597</v>
      </c>
      <c r="P344" s="74" t="s">
        <v>598</v>
      </c>
      <c r="Q344" s="74" t="s">
        <v>599</v>
      </c>
      <c r="R344" s="74" t="s">
        <v>207</v>
      </c>
      <c r="S344" s="74" t="s">
        <v>600</v>
      </c>
    </row>
    <row r="345" spans="1:19" s="2" customFormat="1" ht="24" customHeight="1" x14ac:dyDescent="0.25">
      <c r="A345" s="181"/>
      <c r="B345" s="179"/>
      <c r="C345" s="179"/>
      <c r="D345" s="181"/>
      <c r="E345" s="181"/>
      <c r="F345" s="181"/>
      <c r="G345" s="181"/>
      <c r="H345" s="181"/>
      <c r="I345" s="186"/>
      <c r="J345" s="33" t="s">
        <v>3</v>
      </c>
      <c r="K345" s="33"/>
      <c r="L345" s="33"/>
      <c r="M345" s="76"/>
      <c r="N345" s="74"/>
      <c r="O345" s="85"/>
      <c r="P345" s="76"/>
      <c r="Q345" s="76"/>
      <c r="R345" s="76"/>
      <c r="S345" s="77"/>
    </row>
    <row r="346" spans="1:19" s="2" customFormat="1" ht="18" customHeight="1" x14ac:dyDescent="0.25">
      <c r="A346" s="181">
        <v>162</v>
      </c>
      <c r="B346" s="179" t="s">
        <v>617</v>
      </c>
      <c r="C346" s="179" t="s">
        <v>259</v>
      </c>
      <c r="D346" s="181" t="s">
        <v>108</v>
      </c>
      <c r="E346" s="181">
        <v>1</v>
      </c>
      <c r="F346" s="181" t="s">
        <v>89</v>
      </c>
      <c r="G346" s="181" t="s">
        <v>654</v>
      </c>
      <c r="H346" s="181" t="s">
        <v>6</v>
      </c>
      <c r="I346" s="186">
        <v>7000000</v>
      </c>
      <c r="J346" s="33" t="s">
        <v>5</v>
      </c>
      <c r="K346" s="33" t="s">
        <v>28</v>
      </c>
      <c r="L346" s="33" t="s">
        <v>28</v>
      </c>
      <c r="M346" s="74" t="s">
        <v>565</v>
      </c>
      <c r="N346" s="74" t="s">
        <v>566</v>
      </c>
      <c r="O346" s="74" t="s">
        <v>429</v>
      </c>
      <c r="P346" s="74" t="s">
        <v>567</v>
      </c>
      <c r="Q346" s="74" t="s">
        <v>291</v>
      </c>
      <c r="R346" s="74" t="s">
        <v>207</v>
      </c>
      <c r="S346" s="74" t="s">
        <v>568</v>
      </c>
    </row>
    <row r="347" spans="1:19" s="2" customFormat="1" ht="18" customHeight="1" x14ac:dyDescent="0.25">
      <c r="A347" s="181"/>
      <c r="B347" s="179"/>
      <c r="C347" s="179"/>
      <c r="D347" s="181"/>
      <c r="E347" s="181"/>
      <c r="F347" s="181"/>
      <c r="G347" s="181"/>
      <c r="H347" s="181"/>
      <c r="I347" s="186"/>
      <c r="J347" s="33" t="s">
        <v>3</v>
      </c>
      <c r="K347" s="33"/>
      <c r="L347" s="33"/>
      <c r="M347" s="76"/>
      <c r="N347" s="74"/>
      <c r="O347" s="85"/>
      <c r="P347" s="76"/>
      <c r="Q347" s="76"/>
      <c r="R347" s="76"/>
      <c r="S347" s="77"/>
    </row>
    <row r="348" spans="1:19" s="2" customFormat="1" ht="18" customHeight="1" x14ac:dyDescent="0.25">
      <c r="A348" s="142"/>
      <c r="B348" s="141"/>
      <c r="C348" s="141"/>
      <c r="D348" s="142"/>
      <c r="E348" s="142"/>
      <c r="F348" s="142"/>
      <c r="G348" s="142"/>
      <c r="H348" s="129" t="s">
        <v>652</v>
      </c>
      <c r="I348" s="144">
        <f>SUM(I330:I347)</f>
        <v>63000000</v>
      </c>
      <c r="J348" s="142"/>
      <c r="K348" s="142"/>
      <c r="L348" s="142"/>
      <c r="M348" s="133"/>
      <c r="N348" s="134"/>
      <c r="O348" s="143"/>
      <c r="P348" s="133"/>
      <c r="Q348" s="133"/>
      <c r="R348" s="133"/>
      <c r="S348" s="136"/>
    </row>
    <row r="349" spans="1:19" s="2" customFormat="1" ht="30.75" customHeight="1" x14ac:dyDescent="0.25">
      <c r="A349" s="181">
        <v>163</v>
      </c>
      <c r="B349" s="179" t="s">
        <v>618</v>
      </c>
      <c r="C349" s="179" t="s">
        <v>20</v>
      </c>
      <c r="D349" s="181" t="s">
        <v>82</v>
      </c>
      <c r="E349" s="181">
        <v>1</v>
      </c>
      <c r="F349" s="181" t="s">
        <v>89</v>
      </c>
      <c r="G349" s="181" t="s">
        <v>654</v>
      </c>
      <c r="H349" s="181" t="s">
        <v>6</v>
      </c>
      <c r="I349" s="186">
        <v>25523543</v>
      </c>
      <c r="J349" s="73" t="s">
        <v>5</v>
      </c>
      <c r="K349" s="73" t="s">
        <v>28</v>
      </c>
      <c r="L349" s="73" t="s">
        <v>326</v>
      </c>
      <c r="M349" s="74" t="s">
        <v>536</v>
      </c>
      <c r="N349" s="74" t="s">
        <v>58</v>
      </c>
      <c r="O349" s="74" t="s">
        <v>537</v>
      </c>
      <c r="P349" s="74" t="s">
        <v>538</v>
      </c>
      <c r="Q349" s="74" t="s">
        <v>57</v>
      </c>
      <c r="R349" s="74" t="s">
        <v>207</v>
      </c>
      <c r="S349" s="74" t="s">
        <v>208</v>
      </c>
    </row>
    <row r="350" spans="1:19" s="2" customFormat="1" ht="15" x14ac:dyDescent="0.25">
      <c r="A350" s="181"/>
      <c r="B350" s="179"/>
      <c r="C350" s="179"/>
      <c r="D350" s="181"/>
      <c r="E350" s="181"/>
      <c r="F350" s="181"/>
      <c r="G350" s="181"/>
      <c r="H350" s="181"/>
      <c r="I350" s="186"/>
      <c r="J350" s="73" t="s">
        <v>3</v>
      </c>
      <c r="K350" s="75"/>
      <c r="L350" s="75"/>
      <c r="M350" s="74"/>
      <c r="N350" s="74"/>
      <c r="O350" s="78"/>
      <c r="P350" s="74"/>
      <c r="Q350" s="74"/>
      <c r="R350" s="74"/>
      <c r="S350" s="77"/>
    </row>
    <row r="351" spans="1:19" s="2" customFormat="1" ht="15.75" x14ac:dyDescent="0.25">
      <c r="A351" s="142"/>
      <c r="B351" s="141"/>
      <c r="C351" s="141"/>
      <c r="D351" s="142"/>
      <c r="E351" s="142"/>
      <c r="F351" s="142"/>
      <c r="G351" s="142"/>
      <c r="H351" s="129" t="s">
        <v>652</v>
      </c>
      <c r="I351" s="144">
        <f>SUM(I349)</f>
        <v>25523543</v>
      </c>
      <c r="J351" s="131"/>
      <c r="K351" s="132"/>
      <c r="L351" s="132"/>
      <c r="M351" s="134"/>
      <c r="N351" s="134"/>
      <c r="O351" s="127"/>
      <c r="P351" s="134"/>
      <c r="Q351" s="134"/>
      <c r="R351" s="134"/>
      <c r="S351" s="136"/>
    </row>
    <row r="352" spans="1:19" s="2" customFormat="1" ht="30.75" customHeight="1" x14ac:dyDescent="0.25">
      <c r="A352" s="181">
        <v>164</v>
      </c>
      <c r="B352" s="179" t="s">
        <v>619</v>
      </c>
      <c r="C352" s="179" t="s">
        <v>21</v>
      </c>
      <c r="D352" s="181" t="s">
        <v>82</v>
      </c>
      <c r="E352" s="181">
        <v>1</v>
      </c>
      <c r="F352" s="181" t="s">
        <v>89</v>
      </c>
      <c r="G352" s="181" t="s">
        <v>654</v>
      </c>
      <c r="H352" s="181" t="s">
        <v>6</v>
      </c>
      <c r="I352" s="186">
        <v>25523545</v>
      </c>
      <c r="J352" s="73" t="s">
        <v>5</v>
      </c>
      <c r="K352" s="73" t="s">
        <v>28</v>
      </c>
      <c r="L352" s="73" t="s">
        <v>325</v>
      </c>
      <c r="M352" s="74" t="s">
        <v>539</v>
      </c>
      <c r="N352" s="74" t="s">
        <v>540</v>
      </c>
      <c r="O352" s="74" t="s">
        <v>59</v>
      </c>
      <c r="P352" s="74" t="s">
        <v>129</v>
      </c>
      <c r="Q352" s="74" t="s">
        <v>543</v>
      </c>
      <c r="R352" s="74" t="s">
        <v>207</v>
      </c>
      <c r="S352" s="74" t="s">
        <v>544</v>
      </c>
    </row>
    <row r="353" spans="1:19" s="2" customFormat="1" ht="15" x14ac:dyDescent="0.25">
      <c r="A353" s="181"/>
      <c r="B353" s="179"/>
      <c r="C353" s="179"/>
      <c r="D353" s="181"/>
      <c r="E353" s="181"/>
      <c r="F353" s="181"/>
      <c r="G353" s="181"/>
      <c r="H353" s="181"/>
      <c r="I353" s="186"/>
      <c r="J353" s="73" t="s">
        <v>3</v>
      </c>
      <c r="K353" s="75"/>
      <c r="L353" s="75"/>
      <c r="M353" s="74"/>
      <c r="N353" s="74"/>
      <c r="O353" s="78"/>
      <c r="P353" s="74"/>
      <c r="Q353" s="74"/>
      <c r="R353" s="74"/>
      <c r="S353" s="77"/>
    </row>
    <row r="354" spans="1:19" s="2" customFormat="1" ht="30.75" customHeight="1" x14ac:dyDescent="0.25">
      <c r="A354" s="181">
        <v>165</v>
      </c>
      <c r="B354" s="179" t="s">
        <v>620</v>
      </c>
      <c r="C354" s="179" t="s">
        <v>22</v>
      </c>
      <c r="D354" s="181" t="s">
        <v>82</v>
      </c>
      <c r="E354" s="181">
        <v>1</v>
      </c>
      <c r="F354" s="181" t="s">
        <v>89</v>
      </c>
      <c r="G354" s="181" t="s">
        <v>654</v>
      </c>
      <c r="H354" s="181" t="s">
        <v>6</v>
      </c>
      <c r="I354" s="186">
        <v>25523546</v>
      </c>
      <c r="J354" s="73" t="s">
        <v>5</v>
      </c>
      <c r="K354" s="73" t="s">
        <v>28</v>
      </c>
      <c r="L354" s="73" t="s">
        <v>365</v>
      </c>
      <c r="M354" s="74" t="s">
        <v>540</v>
      </c>
      <c r="N354" s="74" t="s">
        <v>541</v>
      </c>
      <c r="O354" s="74" t="s">
        <v>43</v>
      </c>
      <c r="P354" s="74" t="s">
        <v>542</v>
      </c>
      <c r="Q354" s="74" t="s">
        <v>37</v>
      </c>
      <c r="R354" s="74" t="s">
        <v>207</v>
      </c>
      <c r="S354" s="74" t="s">
        <v>17</v>
      </c>
    </row>
    <row r="355" spans="1:19" s="2" customFormat="1" ht="15" x14ac:dyDescent="0.25">
      <c r="A355" s="181"/>
      <c r="B355" s="179"/>
      <c r="C355" s="179"/>
      <c r="D355" s="181"/>
      <c r="E355" s="181"/>
      <c r="F355" s="181"/>
      <c r="G355" s="181"/>
      <c r="H355" s="181"/>
      <c r="I355" s="186"/>
      <c r="J355" s="73" t="s">
        <v>3</v>
      </c>
      <c r="K355" s="75"/>
      <c r="L355" s="75"/>
      <c r="M355" s="74"/>
      <c r="N355" s="74"/>
      <c r="O355" s="78"/>
      <c r="P355" s="74"/>
      <c r="Q355" s="74"/>
      <c r="R355" s="74"/>
      <c r="S355" s="77"/>
    </row>
    <row r="356" spans="1:19" s="2" customFormat="1" ht="19.5" customHeight="1" x14ac:dyDescent="0.25">
      <c r="A356" s="181">
        <v>166</v>
      </c>
      <c r="B356" s="179" t="s">
        <v>621</v>
      </c>
      <c r="C356" s="179" t="s">
        <v>23</v>
      </c>
      <c r="D356" s="181" t="s">
        <v>82</v>
      </c>
      <c r="E356" s="181">
        <v>1</v>
      </c>
      <c r="F356" s="181" t="s">
        <v>89</v>
      </c>
      <c r="G356" s="181" t="s">
        <v>654</v>
      </c>
      <c r="H356" s="181" t="s">
        <v>6</v>
      </c>
      <c r="I356" s="186">
        <v>25523547</v>
      </c>
      <c r="J356" s="73" t="s">
        <v>5</v>
      </c>
      <c r="K356" s="73" t="s">
        <v>28</v>
      </c>
      <c r="L356" s="73" t="s">
        <v>545</v>
      </c>
      <c r="M356" s="74" t="s">
        <v>141</v>
      </c>
      <c r="N356" s="74" t="s">
        <v>375</v>
      </c>
      <c r="O356" s="74" t="s">
        <v>31</v>
      </c>
      <c r="P356" s="74" t="s">
        <v>48</v>
      </c>
      <c r="Q356" s="74" t="s">
        <v>546</v>
      </c>
      <c r="R356" s="74" t="s">
        <v>207</v>
      </c>
      <c r="S356" s="74" t="s">
        <v>547</v>
      </c>
    </row>
    <row r="357" spans="1:19" s="2" customFormat="1" ht="23.25" customHeight="1" x14ac:dyDescent="0.25">
      <c r="A357" s="181"/>
      <c r="B357" s="179"/>
      <c r="C357" s="179"/>
      <c r="D357" s="181"/>
      <c r="E357" s="181"/>
      <c r="F357" s="181"/>
      <c r="G357" s="181"/>
      <c r="H357" s="181"/>
      <c r="I357" s="186"/>
      <c r="J357" s="73" t="s">
        <v>3</v>
      </c>
      <c r="K357" s="75"/>
      <c r="L357" s="75"/>
      <c r="M357" s="74"/>
      <c r="N357" s="74"/>
      <c r="O357" s="77"/>
      <c r="P357" s="74"/>
      <c r="Q357" s="74"/>
      <c r="R357" s="74"/>
      <c r="S357" s="77"/>
    </row>
    <row r="358" spans="1:19" s="2" customFormat="1" ht="21" customHeight="1" x14ac:dyDescent="0.25">
      <c r="A358" s="181">
        <v>167</v>
      </c>
      <c r="B358" s="179" t="s">
        <v>622</v>
      </c>
      <c r="C358" s="179" t="s">
        <v>24</v>
      </c>
      <c r="D358" s="181" t="s">
        <v>82</v>
      </c>
      <c r="E358" s="181">
        <v>1</v>
      </c>
      <c r="F358" s="181" t="s">
        <v>89</v>
      </c>
      <c r="G358" s="181" t="s">
        <v>654</v>
      </c>
      <c r="H358" s="181" t="s">
        <v>6</v>
      </c>
      <c r="I358" s="186">
        <v>25523548</v>
      </c>
      <c r="J358" s="73" t="s">
        <v>5</v>
      </c>
      <c r="K358" s="73" t="s">
        <v>28</v>
      </c>
      <c r="L358" s="73" t="s">
        <v>153</v>
      </c>
      <c r="M358" s="74" t="s">
        <v>48</v>
      </c>
      <c r="N358" s="74" t="s">
        <v>125</v>
      </c>
      <c r="O358" s="74" t="s">
        <v>52</v>
      </c>
      <c r="P358" s="74" t="s">
        <v>154</v>
      </c>
      <c r="Q358" s="74" t="s">
        <v>60</v>
      </c>
      <c r="R358" s="74" t="s">
        <v>207</v>
      </c>
      <c r="S358" s="74" t="s">
        <v>209</v>
      </c>
    </row>
    <row r="359" spans="1:19" s="2" customFormat="1" ht="21.75" customHeight="1" x14ac:dyDescent="0.25">
      <c r="A359" s="181"/>
      <c r="B359" s="179"/>
      <c r="C359" s="179"/>
      <c r="D359" s="181"/>
      <c r="E359" s="181"/>
      <c r="F359" s="181"/>
      <c r="G359" s="181"/>
      <c r="H359" s="181"/>
      <c r="I359" s="186"/>
      <c r="J359" s="73" t="s">
        <v>3</v>
      </c>
      <c r="K359" s="75"/>
      <c r="L359" s="75"/>
      <c r="M359" s="74"/>
      <c r="N359" s="74"/>
      <c r="O359" s="78"/>
      <c r="P359" s="74"/>
      <c r="Q359" s="74"/>
      <c r="R359" s="74"/>
      <c r="S359" s="74"/>
    </row>
    <row r="360" spans="1:19" s="2" customFormat="1" ht="21.75" customHeight="1" x14ac:dyDescent="0.25">
      <c r="A360" s="142"/>
      <c r="B360" s="141"/>
      <c r="C360" s="141"/>
      <c r="D360" s="142"/>
      <c r="E360" s="142"/>
      <c r="F360" s="142"/>
      <c r="G360" s="142"/>
      <c r="H360" s="129" t="s">
        <v>652</v>
      </c>
      <c r="I360" s="144">
        <f>SUM(I352:I359)</f>
        <v>102094186</v>
      </c>
      <c r="J360" s="131"/>
      <c r="K360" s="132"/>
      <c r="L360" s="132"/>
      <c r="M360" s="134"/>
      <c r="N360" s="134"/>
      <c r="O360" s="127"/>
      <c r="P360" s="134"/>
      <c r="Q360" s="134"/>
      <c r="R360" s="134"/>
      <c r="S360" s="134"/>
    </row>
    <row r="361" spans="1:19" s="2" customFormat="1" ht="15" x14ac:dyDescent="0.25">
      <c r="A361" s="181">
        <v>168</v>
      </c>
      <c r="B361" s="179" t="s">
        <v>623</v>
      </c>
      <c r="C361" s="179" t="s">
        <v>25</v>
      </c>
      <c r="D361" s="181" t="s">
        <v>82</v>
      </c>
      <c r="E361" s="181">
        <v>1</v>
      </c>
      <c r="F361" s="181" t="s">
        <v>89</v>
      </c>
      <c r="G361" s="181" t="s">
        <v>654</v>
      </c>
      <c r="H361" s="181" t="s">
        <v>6</v>
      </c>
      <c r="I361" s="186">
        <v>25523549</v>
      </c>
      <c r="J361" s="73" t="s">
        <v>5</v>
      </c>
      <c r="K361" s="73" t="s">
        <v>28</v>
      </c>
      <c r="L361" s="74" t="s">
        <v>45</v>
      </c>
      <c r="M361" s="74" t="s">
        <v>548</v>
      </c>
      <c r="N361" s="74" t="s">
        <v>423</v>
      </c>
      <c r="O361" s="74" t="s">
        <v>427</v>
      </c>
      <c r="P361" s="74" t="s">
        <v>549</v>
      </c>
      <c r="Q361" s="74" t="s">
        <v>550</v>
      </c>
      <c r="R361" s="74" t="s">
        <v>207</v>
      </c>
      <c r="S361" s="74" t="s">
        <v>551</v>
      </c>
    </row>
    <row r="362" spans="1:19" s="2" customFormat="1" ht="24.75" customHeight="1" x14ac:dyDescent="0.25">
      <c r="A362" s="181"/>
      <c r="B362" s="179"/>
      <c r="C362" s="179"/>
      <c r="D362" s="181"/>
      <c r="E362" s="181"/>
      <c r="F362" s="181"/>
      <c r="G362" s="181"/>
      <c r="H362" s="181"/>
      <c r="I362" s="186"/>
      <c r="J362" s="73" t="s">
        <v>3</v>
      </c>
      <c r="K362" s="75"/>
      <c r="L362" s="85"/>
      <c r="M362" s="74"/>
      <c r="N362" s="74"/>
      <c r="O362" s="78"/>
      <c r="P362" s="74"/>
      <c r="Q362" s="74"/>
      <c r="R362" s="74"/>
      <c r="S362" s="74"/>
    </row>
    <row r="363" spans="1:19" s="2" customFormat="1" ht="16.5" customHeight="1" x14ac:dyDescent="0.25">
      <c r="A363" s="181">
        <v>169</v>
      </c>
      <c r="B363" s="179" t="s">
        <v>624</v>
      </c>
      <c r="C363" s="179" t="s">
        <v>26</v>
      </c>
      <c r="D363" s="181" t="s">
        <v>82</v>
      </c>
      <c r="E363" s="181">
        <v>1</v>
      </c>
      <c r="F363" s="181" t="s">
        <v>89</v>
      </c>
      <c r="G363" s="181" t="s">
        <v>654</v>
      </c>
      <c r="H363" s="181" t="s">
        <v>6</v>
      </c>
      <c r="I363" s="186">
        <v>25523550</v>
      </c>
      <c r="J363" s="73" t="s">
        <v>5</v>
      </c>
      <c r="K363" s="73" t="s">
        <v>28</v>
      </c>
      <c r="L363" s="74" t="s">
        <v>552</v>
      </c>
      <c r="M363" s="74" t="s">
        <v>553</v>
      </c>
      <c r="N363" s="74" t="s">
        <v>554</v>
      </c>
      <c r="O363" s="74" t="s">
        <v>555</v>
      </c>
      <c r="P363" s="74" t="s">
        <v>556</v>
      </c>
      <c r="Q363" s="74" t="s">
        <v>557</v>
      </c>
      <c r="R363" s="74" t="s">
        <v>207</v>
      </c>
      <c r="S363" s="74" t="s">
        <v>558</v>
      </c>
    </row>
    <row r="364" spans="1:19" s="2" customFormat="1" ht="27.75" customHeight="1" x14ac:dyDescent="0.25">
      <c r="A364" s="181"/>
      <c r="B364" s="179"/>
      <c r="C364" s="179"/>
      <c r="D364" s="181"/>
      <c r="E364" s="181"/>
      <c r="F364" s="181"/>
      <c r="G364" s="181"/>
      <c r="H364" s="181"/>
      <c r="I364" s="186"/>
      <c r="J364" s="73" t="s">
        <v>3</v>
      </c>
      <c r="K364" s="75"/>
      <c r="L364" s="85"/>
      <c r="M364" s="74"/>
      <c r="N364" s="74"/>
      <c r="O364" s="78"/>
      <c r="P364" s="74"/>
      <c r="Q364" s="74"/>
      <c r="R364" s="74"/>
      <c r="S364" s="77"/>
    </row>
    <row r="365" spans="1:19" s="2" customFormat="1" ht="27.75" customHeight="1" x14ac:dyDescent="0.25">
      <c r="A365" s="142"/>
      <c r="B365" s="141"/>
      <c r="C365" s="141"/>
      <c r="D365" s="142"/>
      <c r="E365" s="142"/>
      <c r="F365" s="142"/>
      <c r="G365" s="142"/>
      <c r="H365" s="129" t="s">
        <v>652</v>
      </c>
      <c r="I365" s="144">
        <f>SUM(I361:I364)</f>
        <v>51047099</v>
      </c>
      <c r="J365" s="131"/>
      <c r="K365" s="132"/>
      <c r="L365" s="143"/>
      <c r="M365" s="134"/>
      <c r="N365" s="134"/>
      <c r="O365" s="127"/>
      <c r="P365" s="134"/>
      <c r="Q365" s="134"/>
      <c r="R365" s="134"/>
      <c r="S365" s="136"/>
    </row>
    <row r="366" spans="1:19" s="2" customFormat="1" ht="27.75" customHeight="1" x14ac:dyDescent="0.25">
      <c r="A366" s="190" t="s">
        <v>103</v>
      </c>
      <c r="B366" s="190"/>
      <c r="C366" s="190"/>
      <c r="D366" s="190"/>
      <c r="E366" s="190"/>
      <c r="F366" s="190"/>
      <c r="G366" s="190"/>
      <c r="H366" s="190"/>
      <c r="I366" s="22">
        <f>+I365+I360+I351+I348+I329+I326+I319+I316+I311+I304+I299+I292+I279+I276+I251+I242+I221+I210+I169+I128+I115+I83+I71+I47+I17</f>
        <v>783373828</v>
      </c>
      <c r="J366" s="181"/>
      <c r="K366" s="181"/>
      <c r="L366" s="181"/>
      <c r="M366" s="181"/>
      <c r="N366" s="181"/>
      <c r="O366" s="181"/>
      <c r="P366" s="181"/>
      <c r="Q366" s="181"/>
      <c r="R366" s="181"/>
      <c r="S366" s="181"/>
    </row>
    <row r="367" spans="1:19" s="2" customFormat="1" ht="30.75" customHeight="1" x14ac:dyDescent="0.25">
      <c r="A367" s="86"/>
    </row>
    <row r="368" spans="1:19" s="2" customFormat="1" ht="30.75" customHeight="1" x14ac:dyDescent="0.25">
      <c r="A368" s="86"/>
    </row>
    <row r="369" spans="14:19" ht="30.75" customHeight="1" x14ac:dyDescent="0.25">
      <c r="N369" s="1"/>
      <c r="O369" s="1"/>
      <c r="P369" s="1"/>
      <c r="Q369" s="1"/>
      <c r="R369" s="1"/>
      <c r="S369" s="1"/>
    </row>
    <row r="370" spans="14:19" ht="30.75" customHeight="1" x14ac:dyDescent="0.25">
      <c r="N370" s="1"/>
      <c r="O370" s="1"/>
      <c r="P370" s="1"/>
      <c r="Q370" s="1"/>
      <c r="R370" s="1"/>
      <c r="S370" s="1"/>
    </row>
    <row r="371" spans="14:19" ht="30.75" customHeight="1" x14ac:dyDescent="0.25">
      <c r="N371" s="1"/>
      <c r="O371" s="1"/>
      <c r="P371" s="1"/>
      <c r="Q371" s="1"/>
      <c r="R371" s="1"/>
      <c r="S371" s="1"/>
    </row>
    <row r="372" spans="14:19" ht="30.75" customHeight="1" x14ac:dyDescent="0.25">
      <c r="N372" s="1"/>
      <c r="O372" s="1"/>
      <c r="P372" s="1"/>
      <c r="Q372" s="1"/>
      <c r="R372" s="1"/>
      <c r="S372" s="1"/>
    </row>
    <row r="373" spans="14:19" ht="30.75" customHeight="1" x14ac:dyDescent="0.25">
      <c r="N373" s="1"/>
      <c r="O373" s="1"/>
      <c r="P373" s="1"/>
      <c r="Q373" s="1"/>
      <c r="R373" s="1"/>
      <c r="S373" s="1"/>
    </row>
    <row r="374" spans="14:19" ht="30.75" customHeight="1" x14ac:dyDescent="0.25">
      <c r="N374" s="1"/>
      <c r="O374" s="1"/>
      <c r="P374" s="1"/>
      <c r="Q374" s="1"/>
      <c r="R374" s="1"/>
      <c r="S374" s="1"/>
    </row>
    <row r="375" spans="14:19" ht="30.75" customHeight="1" x14ac:dyDescent="0.25">
      <c r="N375" s="1"/>
      <c r="O375" s="1"/>
      <c r="P375" s="1"/>
      <c r="Q375" s="1"/>
      <c r="R375" s="1"/>
      <c r="S375" s="1"/>
    </row>
    <row r="376" spans="14:19" ht="30.75" customHeight="1" x14ac:dyDescent="0.25">
      <c r="N376" s="1"/>
      <c r="O376" s="1"/>
      <c r="P376" s="1"/>
      <c r="Q376" s="1"/>
      <c r="R376" s="1"/>
      <c r="S376" s="1"/>
    </row>
    <row r="377" spans="14:19" ht="30.75" customHeight="1" x14ac:dyDescent="0.25">
      <c r="N377" s="1"/>
      <c r="O377" s="1"/>
      <c r="P377" s="1"/>
      <c r="Q377" s="1"/>
      <c r="R377" s="1"/>
      <c r="S377" s="1"/>
    </row>
    <row r="378" spans="14:19" ht="30.75" customHeight="1" x14ac:dyDescent="0.25">
      <c r="N378" s="1"/>
      <c r="O378" s="1"/>
      <c r="P378" s="1"/>
      <c r="Q378" s="1"/>
      <c r="R378" s="1"/>
      <c r="S378" s="1"/>
    </row>
    <row r="379" spans="14:19" ht="30.75" customHeight="1" x14ac:dyDescent="0.25">
      <c r="N379" s="1"/>
      <c r="O379" s="1"/>
      <c r="P379" s="1"/>
      <c r="Q379" s="1"/>
      <c r="R379" s="1"/>
      <c r="S379" s="1"/>
    </row>
    <row r="380" spans="14:19" ht="30.75" customHeight="1" x14ac:dyDescent="0.25">
      <c r="N380" s="1"/>
      <c r="O380" s="1"/>
      <c r="P380" s="1"/>
      <c r="Q380" s="1"/>
      <c r="R380" s="1"/>
      <c r="S380" s="1"/>
    </row>
    <row r="381" spans="14:19" ht="30.75" customHeight="1" x14ac:dyDescent="0.25">
      <c r="N381" s="1"/>
      <c r="O381" s="1"/>
      <c r="P381" s="1"/>
      <c r="Q381" s="1"/>
      <c r="R381" s="1"/>
      <c r="S381" s="1"/>
    </row>
    <row r="382" spans="14:19" ht="30.75" customHeight="1" x14ac:dyDescent="0.25">
      <c r="N382" s="1"/>
      <c r="O382" s="1"/>
      <c r="P382" s="1"/>
      <c r="Q382" s="1"/>
      <c r="R382" s="1"/>
      <c r="S382" s="1"/>
    </row>
    <row r="383" spans="14:19" ht="30.75" customHeight="1" x14ac:dyDescent="0.25">
      <c r="N383" s="1"/>
      <c r="O383" s="1"/>
      <c r="P383" s="1"/>
      <c r="Q383" s="1"/>
      <c r="R383" s="1"/>
      <c r="S383" s="1"/>
    </row>
  </sheetData>
  <mergeCells count="1482">
    <mergeCell ref="C293:C294"/>
    <mergeCell ref="A293:A294"/>
    <mergeCell ref="F293:F294"/>
    <mergeCell ref="G293:G294"/>
    <mergeCell ref="H293:H294"/>
    <mergeCell ref="I293:I294"/>
    <mergeCell ref="B293:B294"/>
    <mergeCell ref="A290:A291"/>
    <mergeCell ref="B290:B291"/>
    <mergeCell ref="C290:C291"/>
    <mergeCell ref="D290:D291"/>
    <mergeCell ref="E290:E291"/>
    <mergeCell ref="F290:F291"/>
    <mergeCell ref="G290:G291"/>
    <mergeCell ref="H290:H291"/>
    <mergeCell ref="I290:I291"/>
    <mergeCell ref="A288:A289"/>
    <mergeCell ref="B288:B289"/>
    <mergeCell ref="C288:C289"/>
    <mergeCell ref="D288:D289"/>
    <mergeCell ref="E288:E289"/>
    <mergeCell ref="F288:F289"/>
    <mergeCell ref="G288:G289"/>
    <mergeCell ref="H288:H289"/>
    <mergeCell ref="I288:I289"/>
    <mergeCell ref="E293:E294"/>
    <mergeCell ref="D293:D294"/>
    <mergeCell ref="A286:A287"/>
    <mergeCell ref="B286:B287"/>
    <mergeCell ref="C286:C287"/>
    <mergeCell ref="D286:D287"/>
    <mergeCell ref="E286:E287"/>
    <mergeCell ref="F286:F287"/>
    <mergeCell ref="G286:G287"/>
    <mergeCell ref="H286:H287"/>
    <mergeCell ref="I286:I287"/>
    <mergeCell ref="A282:A283"/>
    <mergeCell ref="B282:B283"/>
    <mergeCell ref="C282:C283"/>
    <mergeCell ref="E282:E283"/>
    <mergeCell ref="F282:F283"/>
    <mergeCell ref="G282:G283"/>
    <mergeCell ref="H282:H283"/>
    <mergeCell ref="I282:I283"/>
    <mergeCell ref="A284:A285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D282:D283"/>
    <mergeCell ref="A280:A281"/>
    <mergeCell ref="B280:B281"/>
    <mergeCell ref="C280:C281"/>
    <mergeCell ref="D280:D281"/>
    <mergeCell ref="E280:E281"/>
    <mergeCell ref="F280:F281"/>
    <mergeCell ref="G280:G281"/>
    <mergeCell ref="H280:H281"/>
    <mergeCell ref="I280:I281"/>
    <mergeCell ref="C277:C278"/>
    <mergeCell ref="A277:A278"/>
    <mergeCell ref="B277:B278"/>
    <mergeCell ref="D277:D278"/>
    <mergeCell ref="E277:E278"/>
    <mergeCell ref="F277:F278"/>
    <mergeCell ref="G277:G278"/>
    <mergeCell ref="H277:H278"/>
    <mergeCell ref="I277:I278"/>
    <mergeCell ref="A270:A271"/>
    <mergeCell ref="B270:B271"/>
    <mergeCell ref="C270:C271"/>
    <mergeCell ref="D270:D271"/>
    <mergeCell ref="E270:E271"/>
    <mergeCell ref="F270:F271"/>
    <mergeCell ref="G270:G271"/>
    <mergeCell ref="H270:H271"/>
    <mergeCell ref="I270:I271"/>
    <mergeCell ref="A268:A269"/>
    <mergeCell ref="B268:B269"/>
    <mergeCell ref="C268:C269"/>
    <mergeCell ref="D268:D269"/>
    <mergeCell ref="E268:E269"/>
    <mergeCell ref="F268:F269"/>
    <mergeCell ref="G268:G269"/>
    <mergeCell ref="H268:H269"/>
    <mergeCell ref="I268:I269"/>
    <mergeCell ref="A266:A267"/>
    <mergeCell ref="B266:B267"/>
    <mergeCell ref="C266:C267"/>
    <mergeCell ref="D266:D267"/>
    <mergeCell ref="E266:E267"/>
    <mergeCell ref="F266:F267"/>
    <mergeCell ref="G266:G267"/>
    <mergeCell ref="H266:H267"/>
    <mergeCell ref="I266:I267"/>
    <mergeCell ref="A264:A265"/>
    <mergeCell ref="B264:B265"/>
    <mergeCell ref="C264:C265"/>
    <mergeCell ref="D264:D265"/>
    <mergeCell ref="E264:E265"/>
    <mergeCell ref="F264:F265"/>
    <mergeCell ref="G264:G265"/>
    <mergeCell ref="H264:H265"/>
    <mergeCell ref="I264:I265"/>
    <mergeCell ref="A262:A263"/>
    <mergeCell ref="B262:B263"/>
    <mergeCell ref="C262:C263"/>
    <mergeCell ref="D262:D263"/>
    <mergeCell ref="E262:E263"/>
    <mergeCell ref="F262:F263"/>
    <mergeCell ref="G262:G263"/>
    <mergeCell ref="H262:H263"/>
    <mergeCell ref="I262:I263"/>
    <mergeCell ref="A260:A261"/>
    <mergeCell ref="B260:B261"/>
    <mergeCell ref="C260:C261"/>
    <mergeCell ref="D260:D261"/>
    <mergeCell ref="E260:E261"/>
    <mergeCell ref="F260:F261"/>
    <mergeCell ref="G260:G261"/>
    <mergeCell ref="H260:H261"/>
    <mergeCell ref="I260:I261"/>
    <mergeCell ref="A274:A275"/>
    <mergeCell ref="B274:B275"/>
    <mergeCell ref="C274:C275"/>
    <mergeCell ref="D274:D275"/>
    <mergeCell ref="E274:E275"/>
    <mergeCell ref="F274:F275"/>
    <mergeCell ref="G274:G275"/>
    <mergeCell ref="H274:H275"/>
    <mergeCell ref="I274:I275"/>
    <mergeCell ref="A272:A273"/>
    <mergeCell ref="B272:B273"/>
    <mergeCell ref="C272:C273"/>
    <mergeCell ref="D272:D273"/>
    <mergeCell ref="E272:E273"/>
    <mergeCell ref="F272:F273"/>
    <mergeCell ref="G272:G273"/>
    <mergeCell ref="H272:H273"/>
    <mergeCell ref="I272:I273"/>
    <mergeCell ref="I247:I248"/>
    <mergeCell ref="A254:A255"/>
    <mergeCell ref="B254:B255"/>
    <mergeCell ref="C254:C255"/>
    <mergeCell ref="D254:D255"/>
    <mergeCell ref="E254:E255"/>
    <mergeCell ref="F254:F255"/>
    <mergeCell ref="G254:G255"/>
    <mergeCell ref="H254:H255"/>
    <mergeCell ref="I254:I255"/>
    <mergeCell ref="A252:A253"/>
    <mergeCell ref="B252:B253"/>
    <mergeCell ref="C252:C253"/>
    <mergeCell ref="D252:D253"/>
    <mergeCell ref="E252:E253"/>
    <mergeCell ref="F252:F253"/>
    <mergeCell ref="G252:G253"/>
    <mergeCell ref="H252:H253"/>
    <mergeCell ref="I252:I253"/>
    <mergeCell ref="C234:C235"/>
    <mergeCell ref="I243:I244"/>
    <mergeCell ref="A240:A241"/>
    <mergeCell ref="B240:B241"/>
    <mergeCell ref="C240:C241"/>
    <mergeCell ref="D240:D241"/>
    <mergeCell ref="E240:E241"/>
    <mergeCell ref="F240:F241"/>
    <mergeCell ref="G240:G241"/>
    <mergeCell ref="H240:H241"/>
    <mergeCell ref="I240:I241"/>
    <mergeCell ref="A249:A250"/>
    <mergeCell ref="B249:B250"/>
    <mergeCell ref="C249:C250"/>
    <mergeCell ref="D249:D250"/>
    <mergeCell ref="E249:E250"/>
    <mergeCell ref="F249:F250"/>
    <mergeCell ref="G249:G250"/>
    <mergeCell ref="H249:H250"/>
    <mergeCell ref="I249:I250"/>
    <mergeCell ref="A245:A246"/>
    <mergeCell ref="B245:B246"/>
    <mergeCell ref="C245:C246"/>
    <mergeCell ref="D245:D246"/>
    <mergeCell ref="E245:E246"/>
    <mergeCell ref="F245:F246"/>
    <mergeCell ref="G245:G246"/>
    <mergeCell ref="H245:H246"/>
    <mergeCell ref="I245:I246"/>
    <mergeCell ref="F247:F248"/>
    <mergeCell ref="G247:G248"/>
    <mergeCell ref="H247:H248"/>
    <mergeCell ref="H243:H244"/>
    <mergeCell ref="A226:A227"/>
    <mergeCell ref="B226:B227"/>
    <mergeCell ref="C226:C227"/>
    <mergeCell ref="D226:D227"/>
    <mergeCell ref="E226:E227"/>
    <mergeCell ref="F226:F227"/>
    <mergeCell ref="G226:G227"/>
    <mergeCell ref="H226:H227"/>
    <mergeCell ref="I226:I227"/>
    <mergeCell ref="H238:H239"/>
    <mergeCell ref="I238:I239"/>
    <mergeCell ref="A230:A231"/>
    <mergeCell ref="B230:B231"/>
    <mergeCell ref="C230:C231"/>
    <mergeCell ref="D230:D231"/>
    <mergeCell ref="E230:E231"/>
    <mergeCell ref="F230:F231"/>
    <mergeCell ref="G230:G231"/>
    <mergeCell ref="H230:H231"/>
    <mergeCell ref="I230:I231"/>
    <mergeCell ref="A236:A237"/>
    <mergeCell ref="B236:B237"/>
    <mergeCell ref="C236:C237"/>
    <mergeCell ref="D236:D237"/>
    <mergeCell ref="E236:E237"/>
    <mergeCell ref="F236:F237"/>
    <mergeCell ref="G236:G237"/>
    <mergeCell ref="H236:H237"/>
    <mergeCell ref="I236:I237"/>
    <mergeCell ref="A234:A235"/>
    <mergeCell ref="B234:B235"/>
    <mergeCell ref="H256:H257"/>
    <mergeCell ref="I256:I257"/>
    <mergeCell ref="A247:A248"/>
    <mergeCell ref="B247:B248"/>
    <mergeCell ref="C247:C248"/>
    <mergeCell ref="D247:D248"/>
    <mergeCell ref="E247:E248"/>
    <mergeCell ref="A228:A229"/>
    <mergeCell ref="B228:B229"/>
    <mergeCell ref="C228:C229"/>
    <mergeCell ref="D228:D229"/>
    <mergeCell ref="E228:E229"/>
    <mergeCell ref="F228:F229"/>
    <mergeCell ref="G228:G229"/>
    <mergeCell ref="H228:H229"/>
    <mergeCell ref="I228:I229"/>
    <mergeCell ref="D234:D235"/>
    <mergeCell ref="E234:E235"/>
    <mergeCell ref="A232:A233"/>
    <mergeCell ref="B232:B233"/>
    <mergeCell ref="C232:C233"/>
    <mergeCell ref="D232:D233"/>
    <mergeCell ref="H232:H233"/>
    <mergeCell ref="I232:I233"/>
    <mergeCell ref="G234:G235"/>
    <mergeCell ref="A243:A244"/>
    <mergeCell ref="B243:B244"/>
    <mergeCell ref="C243:C244"/>
    <mergeCell ref="D243:D244"/>
    <mergeCell ref="E243:E244"/>
    <mergeCell ref="F243:F244"/>
    <mergeCell ref="G243:G244"/>
    <mergeCell ref="A317:A318"/>
    <mergeCell ref="B314:B315"/>
    <mergeCell ref="C314:C315"/>
    <mergeCell ref="D314:D315"/>
    <mergeCell ref="E314:E315"/>
    <mergeCell ref="F314:F315"/>
    <mergeCell ref="G314:G315"/>
    <mergeCell ref="H314:H315"/>
    <mergeCell ref="I314:I315"/>
    <mergeCell ref="A224:A225"/>
    <mergeCell ref="B224:B225"/>
    <mergeCell ref="C224:C225"/>
    <mergeCell ref="D224:D225"/>
    <mergeCell ref="E224:E225"/>
    <mergeCell ref="F224:F225"/>
    <mergeCell ref="G224:G225"/>
    <mergeCell ref="H224:H225"/>
    <mergeCell ref="I224:I225"/>
    <mergeCell ref="A258:A259"/>
    <mergeCell ref="B258:B259"/>
    <mergeCell ref="C258:C259"/>
    <mergeCell ref="D258:D259"/>
    <mergeCell ref="E258:E259"/>
    <mergeCell ref="F258:F259"/>
    <mergeCell ref="G258:G259"/>
    <mergeCell ref="H258:H259"/>
    <mergeCell ref="I258:I259"/>
    <mergeCell ref="A256:A257"/>
    <mergeCell ref="B256:B257"/>
    <mergeCell ref="C256:C257"/>
    <mergeCell ref="D256:D257"/>
    <mergeCell ref="E256:E257"/>
    <mergeCell ref="A314:A315"/>
    <mergeCell ref="A238:A239"/>
    <mergeCell ref="B238:B239"/>
    <mergeCell ref="C238:C239"/>
    <mergeCell ref="D238:D239"/>
    <mergeCell ref="I312:I313"/>
    <mergeCell ref="E297:E298"/>
    <mergeCell ref="F297:F298"/>
    <mergeCell ref="G297:G298"/>
    <mergeCell ref="E238:E239"/>
    <mergeCell ref="F238:F239"/>
    <mergeCell ref="G238:G239"/>
    <mergeCell ref="I330:I331"/>
    <mergeCell ref="A340:A341"/>
    <mergeCell ref="B340:B341"/>
    <mergeCell ref="C340:C341"/>
    <mergeCell ref="D340:D341"/>
    <mergeCell ref="E340:E341"/>
    <mergeCell ref="F340:F341"/>
    <mergeCell ref="G340:G341"/>
    <mergeCell ref="H340:H341"/>
    <mergeCell ref="I340:I341"/>
    <mergeCell ref="B332:B333"/>
    <mergeCell ref="D332:D333"/>
    <mergeCell ref="E332:E333"/>
    <mergeCell ref="G332:G333"/>
    <mergeCell ref="I332:I333"/>
    <mergeCell ref="B334:B335"/>
    <mergeCell ref="D334:D335"/>
    <mergeCell ref="E334:E335"/>
    <mergeCell ref="F334:F335"/>
    <mergeCell ref="G334:G335"/>
    <mergeCell ref="I334:I335"/>
    <mergeCell ref="A334:A335"/>
    <mergeCell ref="A332:A333"/>
    <mergeCell ref="A342:A343"/>
    <mergeCell ref="B342:B343"/>
    <mergeCell ref="C342:C343"/>
    <mergeCell ref="D342:D343"/>
    <mergeCell ref="E342:E343"/>
    <mergeCell ref="F342:F343"/>
    <mergeCell ref="G342:G343"/>
    <mergeCell ref="H342:H343"/>
    <mergeCell ref="I342:I343"/>
    <mergeCell ref="F338:F339"/>
    <mergeCell ref="G338:G339"/>
    <mergeCell ref="H338:H339"/>
    <mergeCell ref="I338:I339"/>
    <mergeCell ref="A336:A337"/>
    <mergeCell ref="B336:B337"/>
    <mergeCell ref="C336:C337"/>
    <mergeCell ref="D336:D337"/>
    <mergeCell ref="E336:E337"/>
    <mergeCell ref="F336:F337"/>
    <mergeCell ref="G336:G337"/>
    <mergeCell ref="H336:H337"/>
    <mergeCell ref="I336:I337"/>
    <mergeCell ref="A338:A339"/>
    <mergeCell ref="B338:B339"/>
    <mergeCell ref="C338:C339"/>
    <mergeCell ref="D338:D339"/>
    <mergeCell ref="E338:E339"/>
    <mergeCell ref="I222:I223"/>
    <mergeCell ref="H327:H328"/>
    <mergeCell ref="F327:F328"/>
    <mergeCell ref="G327:G328"/>
    <mergeCell ref="C320:C321"/>
    <mergeCell ref="D320:D321"/>
    <mergeCell ref="E320:E321"/>
    <mergeCell ref="F320:F321"/>
    <mergeCell ref="H320:H321"/>
    <mergeCell ref="I320:I321"/>
    <mergeCell ref="E322:E323"/>
    <mergeCell ref="I322:I323"/>
    <mergeCell ref="D324:D325"/>
    <mergeCell ref="I324:I325"/>
    <mergeCell ref="H324:H325"/>
    <mergeCell ref="F324:F325"/>
    <mergeCell ref="G320:G321"/>
    <mergeCell ref="G322:G323"/>
    <mergeCell ref="G324:G325"/>
    <mergeCell ref="E324:E325"/>
    <mergeCell ref="D322:D323"/>
    <mergeCell ref="D327:D328"/>
    <mergeCell ref="E327:E328"/>
    <mergeCell ref="I327:I328"/>
    <mergeCell ref="E232:E233"/>
    <mergeCell ref="F232:F233"/>
    <mergeCell ref="G232:G233"/>
    <mergeCell ref="F317:F318"/>
    <mergeCell ref="G317:G318"/>
    <mergeCell ref="H317:H318"/>
    <mergeCell ref="I317:I318"/>
    <mergeCell ref="F256:F257"/>
    <mergeCell ref="B200:B201"/>
    <mergeCell ref="C200:C201"/>
    <mergeCell ref="B208:B209"/>
    <mergeCell ref="C208:C209"/>
    <mergeCell ref="A213:A214"/>
    <mergeCell ref="D213:D214"/>
    <mergeCell ref="F196:F197"/>
    <mergeCell ref="H297:H298"/>
    <mergeCell ref="I297:I298"/>
    <mergeCell ref="E213:E214"/>
    <mergeCell ref="D108:D109"/>
    <mergeCell ref="B192:B193"/>
    <mergeCell ref="C192:C193"/>
    <mergeCell ref="D192:D193"/>
    <mergeCell ref="E192:E193"/>
    <mergeCell ref="H295:H296"/>
    <mergeCell ref="H147:H148"/>
    <mergeCell ref="F151:F152"/>
    <mergeCell ref="G151:G152"/>
    <mergeCell ref="H151:H152"/>
    <mergeCell ref="F155:F156"/>
    <mergeCell ref="G155:G156"/>
    <mergeCell ref="H155:H156"/>
    <mergeCell ref="F192:F193"/>
    <mergeCell ref="C139:C140"/>
    <mergeCell ref="C135:C136"/>
    <mergeCell ref="B196:B197"/>
    <mergeCell ref="B213:B214"/>
    <mergeCell ref="D200:D201"/>
    <mergeCell ref="E200:E201"/>
    <mergeCell ref="F213:F214"/>
    <mergeCell ref="H234:H235"/>
    <mergeCell ref="I234:I235"/>
    <mergeCell ref="I88:I89"/>
    <mergeCell ref="I92:I93"/>
    <mergeCell ref="I96:I97"/>
    <mergeCell ref="I106:I107"/>
    <mergeCell ref="I86:I87"/>
    <mergeCell ref="A366:H366"/>
    <mergeCell ref="J366:S366"/>
    <mergeCell ref="G358:G359"/>
    <mergeCell ref="A361:A362"/>
    <mergeCell ref="I354:I355"/>
    <mergeCell ref="I349:I350"/>
    <mergeCell ref="I352:I353"/>
    <mergeCell ref="E349:E350"/>
    <mergeCell ref="E352:E353"/>
    <mergeCell ref="E354:E355"/>
    <mergeCell ref="E356:E357"/>
    <mergeCell ref="E358:E359"/>
    <mergeCell ref="E361:E362"/>
    <mergeCell ref="D349:D350"/>
    <mergeCell ref="D352:D353"/>
    <mergeCell ref="D354:D355"/>
    <mergeCell ref="D356:D357"/>
    <mergeCell ref="D358:D359"/>
    <mergeCell ref="A349:A350"/>
    <mergeCell ref="C352:C353"/>
    <mergeCell ref="H352:H353"/>
    <mergeCell ref="I356:I357"/>
    <mergeCell ref="I358:I359"/>
    <mergeCell ref="F358:F359"/>
    <mergeCell ref="A356:A357"/>
    <mergeCell ref="A204:A205"/>
    <mergeCell ref="I131:I132"/>
    <mergeCell ref="I90:I91"/>
    <mergeCell ref="I143:I144"/>
    <mergeCell ref="I122:I123"/>
    <mergeCell ref="I104:I105"/>
    <mergeCell ref="I147:I148"/>
    <mergeCell ref="I151:I152"/>
    <mergeCell ref="I155:I156"/>
    <mergeCell ref="I102:I103"/>
    <mergeCell ref="I118:I119"/>
    <mergeCell ref="I180:I181"/>
    <mergeCell ref="I98:I99"/>
    <mergeCell ref="I94:I95"/>
    <mergeCell ref="I112:I113"/>
    <mergeCell ref="I116:I117"/>
    <mergeCell ref="I165:I166"/>
    <mergeCell ref="I145:I146"/>
    <mergeCell ref="I124:I125"/>
    <mergeCell ref="I163:I164"/>
    <mergeCell ref="I129:I130"/>
    <mergeCell ref="I133:I134"/>
    <mergeCell ref="I137:I138"/>
    <mergeCell ref="I120:I121"/>
    <mergeCell ref="I172:I173"/>
    <mergeCell ref="I157:I158"/>
    <mergeCell ref="I161:I162"/>
    <mergeCell ref="I141:I142"/>
    <mergeCell ref="I139:I140"/>
    <mergeCell ref="I135:I136"/>
    <mergeCell ref="F234:F235"/>
    <mergeCell ref="E102:E103"/>
    <mergeCell ref="I309:I310"/>
    <mergeCell ref="H222:H223"/>
    <mergeCell ref="H196:H197"/>
    <mergeCell ref="I159:I160"/>
    <mergeCell ref="I196:I197"/>
    <mergeCell ref="I213:I214"/>
    <mergeCell ref="I219:I220"/>
    <mergeCell ref="I188:I189"/>
    <mergeCell ref="I192:I193"/>
    <mergeCell ref="F159:F160"/>
    <mergeCell ref="H213:H214"/>
    <mergeCell ref="G192:G193"/>
    <mergeCell ref="H192:H193"/>
    <mergeCell ref="G184:G185"/>
    <mergeCell ref="H184:H185"/>
    <mergeCell ref="H188:H189"/>
    <mergeCell ref="G208:G209"/>
    <mergeCell ref="G213:G214"/>
    <mergeCell ref="I208:I209"/>
    <mergeCell ref="I295:I296"/>
    <mergeCell ref="I300:I301"/>
    <mergeCell ref="F167:F168"/>
    <mergeCell ref="G217:G218"/>
    <mergeCell ref="H217:H218"/>
    <mergeCell ref="I217:I218"/>
    <mergeCell ref="I302:I303"/>
    <mergeCell ref="I305:I306"/>
    <mergeCell ref="I307:I308"/>
    <mergeCell ref="I108:I109"/>
    <mergeCell ref="I184:I185"/>
    <mergeCell ref="E14:E15"/>
    <mergeCell ref="F14:F15"/>
    <mergeCell ref="G14:G15"/>
    <mergeCell ref="H14:H15"/>
    <mergeCell ref="I14:I15"/>
    <mergeCell ref="A18:A19"/>
    <mergeCell ref="B18:B19"/>
    <mergeCell ref="I76:I77"/>
    <mergeCell ref="D74:D75"/>
    <mergeCell ref="D222:D223"/>
    <mergeCell ref="D295:D296"/>
    <mergeCell ref="G302:G303"/>
    <mergeCell ref="G305:G306"/>
    <mergeCell ref="D300:D301"/>
    <mergeCell ref="D302:D303"/>
    <mergeCell ref="D305:D306"/>
    <mergeCell ref="F222:F223"/>
    <mergeCell ref="F300:F301"/>
    <mergeCell ref="E219:E220"/>
    <mergeCell ref="E222:E223"/>
    <mergeCell ref="E295:E296"/>
    <mergeCell ref="E300:E301"/>
    <mergeCell ref="E302:E303"/>
    <mergeCell ref="E305:E306"/>
    <mergeCell ref="F295:F296"/>
    <mergeCell ref="G222:G223"/>
    <mergeCell ref="F219:F220"/>
    <mergeCell ref="G256:G257"/>
    <mergeCell ref="F305:F306"/>
    <mergeCell ref="G204:G205"/>
    <mergeCell ref="F174:F175"/>
    <mergeCell ref="G174:G175"/>
    <mergeCell ref="H108:H109"/>
    <mergeCell ref="F108:F109"/>
    <mergeCell ref="H98:H99"/>
    <mergeCell ref="F88:F89"/>
    <mergeCell ref="G88:G89"/>
    <mergeCell ref="D98:D99"/>
    <mergeCell ref="A106:A107"/>
    <mergeCell ref="B74:B75"/>
    <mergeCell ref="C74:C75"/>
    <mergeCell ref="A1:S1"/>
    <mergeCell ref="A2:S2"/>
    <mergeCell ref="C22:C23"/>
    <mergeCell ref="A22:A23"/>
    <mergeCell ref="F22:F23"/>
    <mergeCell ref="A3:S3"/>
    <mergeCell ref="B22:B23"/>
    <mergeCell ref="B28:B29"/>
    <mergeCell ref="D22:D23"/>
    <mergeCell ref="E22:E23"/>
    <mergeCell ref="G22:G23"/>
    <mergeCell ref="G28:G29"/>
    <mergeCell ref="D28:D29"/>
    <mergeCell ref="I28:I29"/>
    <mergeCell ref="A78:A79"/>
    <mergeCell ref="A64:A65"/>
    <mergeCell ref="A74:A75"/>
    <mergeCell ref="A4:S4"/>
    <mergeCell ref="I12:I13"/>
    <mergeCell ref="A14:A15"/>
    <mergeCell ref="B14:B15"/>
    <mergeCell ref="C14:C15"/>
    <mergeCell ref="D14:D15"/>
    <mergeCell ref="H106:H107"/>
    <mergeCell ref="H112:H113"/>
    <mergeCell ref="A116:A117"/>
    <mergeCell ref="B116:B117"/>
    <mergeCell ref="C116:C117"/>
    <mergeCell ref="D116:D117"/>
    <mergeCell ref="E116:E117"/>
    <mergeCell ref="F116:F117"/>
    <mergeCell ref="G116:G117"/>
    <mergeCell ref="H80:H81"/>
    <mergeCell ref="E108:E109"/>
    <mergeCell ref="B104:B105"/>
    <mergeCell ref="C104:C105"/>
    <mergeCell ref="H104:H105"/>
    <mergeCell ref="G104:G105"/>
    <mergeCell ref="A68:A69"/>
    <mergeCell ref="B68:B69"/>
    <mergeCell ref="C68:C69"/>
    <mergeCell ref="D68:D69"/>
    <mergeCell ref="E68:E69"/>
    <mergeCell ref="F68:F69"/>
    <mergeCell ref="G68:G69"/>
    <mergeCell ref="H68:H69"/>
    <mergeCell ref="F94:F95"/>
    <mergeCell ref="G94:G95"/>
    <mergeCell ref="H94:H95"/>
    <mergeCell ref="H90:H91"/>
    <mergeCell ref="G86:G87"/>
    <mergeCell ref="H86:H87"/>
    <mergeCell ref="F102:F103"/>
    <mergeCell ref="G102:G103"/>
    <mergeCell ref="H102:H103"/>
    <mergeCell ref="A118:A119"/>
    <mergeCell ref="B118:B119"/>
    <mergeCell ref="C118:C119"/>
    <mergeCell ref="A108:A109"/>
    <mergeCell ref="B122:B123"/>
    <mergeCell ref="C122:C123"/>
    <mergeCell ref="A96:A97"/>
    <mergeCell ref="B96:B97"/>
    <mergeCell ref="C96:C97"/>
    <mergeCell ref="A100:A101"/>
    <mergeCell ref="B100:B101"/>
    <mergeCell ref="B139:B140"/>
    <mergeCell ref="A151:A152"/>
    <mergeCell ref="A135:A136"/>
    <mergeCell ref="A129:A130"/>
    <mergeCell ref="B129:B130"/>
    <mergeCell ref="C129:C130"/>
    <mergeCell ref="A104:A105"/>
    <mergeCell ref="A124:A125"/>
    <mergeCell ref="A98:A99"/>
    <mergeCell ref="A297:A298"/>
    <mergeCell ref="B297:B298"/>
    <mergeCell ref="C297:C298"/>
    <mergeCell ref="D297:D298"/>
    <mergeCell ref="A196:A197"/>
    <mergeCell ref="C196:C197"/>
    <mergeCell ref="A155:A156"/>
    <mergeCell ref="B155:B156"/>
    <mergeCell ref="A133:A134"/>
    <mergeCell ref="B133:B134"/>
    <mergeCell ref="C133:C134"/>
    <mergeCell ref="A161:A162"/>
    <mergeCell ref="B161:B162"/>
    <mergeCell ref="C161:C162"/>
    <mergeCell ref="A174:A175"/>
    <mergeCell ref="B174:B175"/>
    <mergeCell ref="A192:A193"/>
    <mergeCell ref="A184:A185"/>
    <mergeCell ref="B184:B185"/>
    <mergeCell ref="A188:A189"/>
    <mergeCell ref="B188:B189"/>
    <mergeCell ref="C184:C185"/>
    <mergeCell ref="C188:C189"/>
    <mergeCell ref="C170:C171"/>
    <mergeCell ref="A172:A173"/>
    <mergeCell ref="B172:B173"/>
    <mergeCell ref="C172:C173"/>
    <mergeCell ref="D204:D205"/>
    <mergeCell ref="A186:A187"/>
    <mergeCell ref="B186:B187"/>
    <mergeCell ref="C186:C187"/>
    <mergeCell ref="A215:A216"/>
    <mergeCell ref="G312:G313"/>
    <mergeCell ref="H312:H313"/>
    <mergeCell ref="E307:E308"/>
    <mergeCell ref="E309:E310"/>
    <mergeCell ref="A312:A313"/>
    <mergeCell ref="B317:B318"/>
    <mergeCell ref="C317:C318"/>
    <mergeCell ref="D317:D318"/>
    <mergeCell ref="E317:E318"/>
    <mergeCell ref="A295:A296"/>
    <mergeCell ref="C213:C214"/>
    <mergeCell ref="A300:A301"/>
    <mergeCell ref="A219:A220"/>
    <mergeCell ref="C219:C220"/>
    <mergeCell ref="H219:H220"/>
    <mergeCell ref="B219:B220"/>
    <mergeCell ref="G219:G220"/>
    <mergeCell ref="A305:A306"/>
    <mergeCell ref="H302:H303"/>
    <mergeCell ref="A302:A303"/>
    <mergeCell ref="C305:C306"/>
    <mergeCell ref="C300:C301"/>
    <mergeCell ref="C302:C303"/>
    <mergeCell ref="B295:B296"/>
    <mergeCell ref="B300:B301"/>
    <mergeCell ref="B302:B303"/>
    <mergeCell ref="B305:B306"/>
    <mergeCell ref="G295:G296"/>
    <mergeCell ref="G300:G301"/>
    <mergeCell ref="F302:F303"/>
    <mergeCell ref="H300:H301"/>
    <mergeCell ref="H305:H306"/>
    <mergeCell ref="F344:F345"/>
    <mergeCell ref="G344:G345"/>
    <mergeCell ref="H344:H345"/>
    <mergeCell ref="A352:A353"/>
    <mergeCell ref="A346:A347"/>
    <mergeCell ref="B346:B347"/>
    <mergeCell ref="C346:C347"/>
    <mergeCell ref="D346:D347"/>
    <mergeCell ref="E346:E347"/>
    <mergeCell ref="A307:A308"/>
    <mergeCell ref="H307:H308"/>
    <mergeCell ref="H309:H310"/>
    <mergeCell ref="F309:F310"/>
    <mergeCell ref="F307:F308"/>
    <mergeCell ref="C307:C308"/>
    <mergeCell ref="C309:C310"/>
    <mergeCell ref="B307:B308"/>
    <mergeCell ref="B309:B310"/>
    <mergeCell ref="D307:D308"/>
    <mergeCell ref="D309:D310"/>
    <mergeCell ref="G307:G308"/>
    <mergeCell ref="G309:G310"/>
    <mergeCell ref="A327:A328"/>
    <mergeCell ref="A324:A325"/>
    <mergeCell ref="A322:A323"/>
    <mergeCell ref="A320:A321"/>
    <mergeCell ref="A309:A310"/>
    <mergeCell ref="B312:B313"/>
    <mergeCell ref="C312:C313"/>
    <mergeCell ref="D312:D313"/>
    <mergeCell ref="E312:E313"/>
    <mergeCell ref="F312:F313"/>
    <mergeCell ref="A330:A331"/>
    <mergeCell ref="H322:H323"/>
    <mergeCell ref="C327:C328"/>
    <mergeCell ref="C324:C325"/>
    <mergeCell ref="C322:C323"/>
    <mergeCell ref="C334:C335"/>
    <mergeCell ref="C332:C333"/>
    <mergeCell ref="C330:C331"/>
    <mergeCell ref="B320:B321"/>
    <mergeCell ref="B322:B323"/>
    <mergeCell ref="H334:H335"/>
    <mergeCell ref="H332:H333"/>
    <mergeCell ref="F332:F333"/>
    <mergeCell ref="F322:F323"/>
    <mergeCell ref="B330:B331"/>
    <mergeCell ref="B324:B325"/>
    <mergeCell ref="B327:B328"/>
    <mergeCell ref="E330:E331"/>
    <mergeCell ref="F330:F331"/>
    <mergeCell ref="G330:G331"/>
    <mergeCell ref="H330:H331"/>
    <mergeCell ref="D330:D331"/>
    <mergeCell ref="C354:C355"/>
    <mergeCell ref="F354:F355"/>
    <mergeCell ref="A358:A359"/>
    <mergeCell ref="C358:C359"/>
    <mergeCell ref="H358:H359"/>
    <mergeCell ref="A354:A355"/>
    <mergeCell ref="H354:H355"/>
    <mergeCell ref="B354:B355"/>
    <mergeCell ref="I361:I362"/>
    <mergeCell ref="A363:A364"/>
    <mergeCell ref="C363:C364"/>
    <mergeCell ref="H363:H364"/>
    <mergeCell ref="F363:F364"/>
    <mergeCell ref="B363:B364"/>
    <mergeCell ref="G363:G364"/>
    <mergeCell ref="E363:E364"/>
    <mergeCell ref="D363:D364"/>
    <mergeCell ref="I363:I364"/>
    <mergeCell ref="C361:C362"/>
    <mergeCell ref="H361:H362"/>
    <mergeCell ref="F361:F362"/>
    <mergeCell ref="B361:B362"/>
    <mergeCell ref="G361:G362"/>
    <mergeCell ref="D361:D362"/>
    <mergeCell ref="H356:H357"/>
    <mergeCell ref="F356:F357"/>
    <mergeCell ref="G354:G355"/>
    <mergeCell ref="G356:G357"/>
    <mergeCell ref="B356:B357"/>
    <mergeCell ref="B358:B359"/>
    <mergeCell ref="C356:C357"/>
    <mergeCell ref="B178:B179"/>
    <mergeCell ref="F178:F179"/>
    <mergeCell ref="G178:G179"/>
    <mergeCell ref="C174:C175"/>
    <mergeCell ref="B135:B136"/>
    <mergeCell ref="F172:F173"/>
    <mergeCell ref="G172:G173"/>
    <mergeCell ref="E118:E119"/>
    <mergeCell ref="D104:D105"/>
    <mergeCell ref="E104:E105"/>
    <mergeCell ref="E98:E99"/>
    <mergeCell ref="B98:B99"/>
    <mergeCell ref="C98:C99"/>
    <mergeCell ref="C108:C109"/>
    <mergeCell ref="F92:F93"/>
    <mergeCell ref="G92:G93"/>
    <mergeCell ref="F96:F97"/>
    <mergeCell ref="B147:B148"/>
    <mergeCell ref="C147:C148"/>
    <mergeCell ref="B151:B152"/>
    <mergeCell ref="C151:C152"/>
    <mergeCell ref="B94:B95"/>
    <mergeCell ref="B102:B103"/>
    <mergeCell ref="C102:C103"/>
    <mergeCell ref="A170:A171"/>
    <mergeCell ref="B170:B171"/>
    <mergeCell ref="A141:A142"/>
    <mergeCell ref="E151:E152"/>
    <mergeCell ref="F135:F136"/>
    <mergeCell ref="G135:G136"/>
    <mergeCell ref="D139:D140"/>
    <mergeCell ref="D135:D136"/>
    <mergeCell ref="D145:D146"/>
    <mergeCell ref="A137:A138"/>
    <mergeCell ref="B137:B138"/>
    <mergeCell ref="E131:E132"/>
    <mergeCell ref="F131:F132"/>
    <mergeCell ref="G131:G132"/>
    <mergeCell ref="A143:A144"/>
    <mergeCell ref="B143:B144"/>
    <mergeCell ref="C143:C144"/>
    <mergeCell ref="D143:D144"/>
    <mergeCell ref="E143:E144"/>
    <mergeCell ref="F143:F144"/>
    <mergeCell ref="G143:G144"/>
    <mergeCell ref="C159:C160"/>
    <mergeCell ref="D159:D160"/>
    <mergeCell ref="E159:E160"/>
    <mergeCell ref="E139:E140"/>
    <mergeCell ref="E135:E136"/>
    <mergeCell ref="A147:A148"/>
    <mergeCell ref="A139:A140"/>
    <mergeCell ref="A86:A87"/>
    <mergeCell ref="A90:A91"/>
    <mergeCell ref="B86:B87"/>
    <mergeCell ref="A88:A89"/>
    <mergeCell ref="A92:A93"/>
    <mergeCell ref="B92:B93"/>
    <mergeCell ref="C92:C93"/>
    <mergeCell ref="D94:D95"/>
    <mergeCell ref="E94:E95"/>
    <mergeCell ref="E88:E89"/>
    <mergeCell ref="D92:D93"/>
    <mergeCell ref="E92:E93"/>
    <mergeCell ref="D96:D97"/>
    <mergeCell ref="H74:H75"/>
    <mergeCell ref="E80:E81"/>
    <mergeCell ref="F80:F81"/>
    <mergeCell ref="G80:G81"/>
    <mergeCell ref="E74:E75"/>
    <mergeCell ref="B78:B79"/>
    <mergeCell ref="C78:C79"/>
    <mergeCell ref="D78:D79"/>
    <mergeCell ref="F86:F87"/>
    <mergeCell ref="F74:F75"/>
    <mergeCell ref="G74:G75"/>
    <mergeCell ref="B88:B89"/>
    <mergeCell ref="C88:C89"/>
    <mergeCell ref="D88:D89"/>
    <mergeCell ref="H88:H89"/>
    <mergeCell ref="H92:H93"/>
    <mergeCell ref="G96:G97"/>
    <mergeCell ref="H96:H97"/>
    <mergeCell ref="E78:E79"/>
    <mergeCell ref="H116:H117"/>
    <mergeCell ref="D90:D91"/>
    <mergeCell ref="E90:E91"/>
    <mergeCell ref="F90:F91"/>
    <mergeCell ref="C106:C107"/>
    <mergeCell ref="D106:D107"/>
    <mergeCell ref="E106:E107"/>
    <mergeCell ref="F106:F107"/>
    <mergeCell ref="G106:G107"/>
    <mergeCell ref="D129:D130"/>
    <mergeCell ref="A120:A121"/>
    <mergeCell ref="B120:B121"/>
    <mergeCell ref="C120:C121"/>
    <mergeCell ref="B106:B107"/>
    <mergeCell ref="F104:F105"/>
    <mergeCell ref="G108:G109"/>
    <mergeCell ref="A112:A113"/>
    <mergeCell ref="B112:B113"/>
    <mergeCell ref="C112:C113"/>
    <mergeCell ref="D112:D113"/>
    <mergeCell ref="E112:E113"/>
    <mergeCell ref="F112:F113"/>
    <mergeCell ref="B108:B109"/>
    <mergeCell ref="G90:G91"/>
    <mergeCell ref="G98:G99"/>
    <mergeCell ref="F98:F99"/>
    <mergeCell ref="C94:C95"/>
    <mergeCell ref="D102:D103"/>
    <mergeCell ref="E96:E97"/>
    <mergeCell ref="B124:B125"/>
    <mergeCell ref="A94:A95"/>
    <mergeCell ref="A102:A103"/>
    <mergeCell ref="F78:F79"/>
    <mergeCell ref="G78:G79"/>
    <mergeCell ref="H78:H79"/>
    <mergeCell ref="I78:I79"/>
    <mergeCell ref="G176:G177"/>
    <mergeCell ref="H176:H177"/>
    <mergeCell ref="I176:I177"/>
    <mergeCell ref="D180:D181"/>
    <mergeCell ref="H122:H123"/>
    <mergeCell ref="G159:G160"/>
    <mergeCell ref="F147:F148"/>
    <mergeCell ref="G147:G148"/>
    <mergeCell ref="F118:F119"/>
    <mergeCell ref="G118:G119"/>
    <mergeCell ref="H118:H119"/>
    <mergeCell ref="E196:E197"/>
    <mergeCell ref="H131:H132"/>
    <mergeCell ref="D118:D119"/>
    <mergeCell ref="D120:D121"/>
    <mergeCell ref="E120:E121"/>
    <mergeCell ref="G122:G123"/>
    <mergeCell ref="H139:H140"/>
    <mergeCell ref="G167:G168"/>
    <mergeCell ref="H167:H168"/>
    <mergeCell ref="I167:I168"/>
    <mergeCell ref="F163:F164"/>
    <mergeCell ref="G163:G164"/>
    <mergeCell ref="G112:G113"/>
    <mergeCell ref="G120:G121"/>
    <mergeCell ref="G133:G134"/>
    <mergeCell ref="D157:D158"/>
    <mergeCell ref="H172:H173"/>
    <mergeCell ref="G6:G7"/>
    <mergeCell ref="H6:H7"/>
    <mergeCell ref="I6:I7"/>
    <mergeCell ref="C40:C41"/>
    <mergeCell ref="B40:B41"/>
    <mergeCell ref="A40:A41"/>
    <mergeCell ref="E64:E65"/>
    <mergeCell ref="F64:F65"/>
    <mergeCell ref="E58:E59"/>
    <mergeCell ref="D40:D41"/>
    <mergeCell ref="A6:A7"/>
    <mergeCell ref="B6:B7"/>
    <mergeCell ref="C6:C7"/>
    <mergeCell ref="D6:D7"/>
    <mergeCell ref="E6:E7"/>
    <mergeCell ref="F6:F7"/>
    <mergeCell ref="C52:C53"/>
    <mergeCell ref="E28:E29"/>
    <mergeCell ref="C28:C29"/>
    <mergeCell ref="A28:A29"/>
    <mergeCell ref="A34:A35"/>
    <mergeCell ref="C18:C19"/>
    <mergeCell ref="D18:D19"/>
    <mergeCell ref="E18:E19"/>
    <mergeCell ref="F18:F19"/>
    <mergeCell ref="G18:G19"/>
    <mergeCell ref="H18:H19"/>
    <mergeCell ref="I18:I19"/>
    <mergeCell ref="A20:A21"/>
    <mergeCell ref="B20:B21"/>
    <mergeCell ref="C20:C21"/>
    <mergeCell ref="D20:D21"/>
    <mergeCell ref="I74:I75"/>
    <mergeCell ref="E155:E156"/>
    <mergeCell ref="F139:F140"/>
    <mergeCell ref="A167:A168"/>
    <mergeCell ref="B167:B168"/>
    <mergeCell ref="C167:C168"/>
    <mergeCell ref="D167:D168"/>
    <mergeCell ref="E167:E168"/>
    <mergeCell ref="A163:A164"/>
    <mergeCell ref="B163:B164"/>
    <mergeCell ref="C163:C164"/>
    <mergeCell ref="D163:D164"/>
    <mergeCell ref="E163:E164"/>
    <mergeCell ref="C131:C132"/>
    <mergeCell ref="D131:D132"/>
    <mergeCell ref="E86:E87"/>
    <mergeCell ref="C90:C91"/>
    <mergeCell ref="B90:B91"/>
    <mergeCell ref="C86:C87"/>
    <mergeCell ref="D86:D87"/>
    <mergeCell ref="A131:A132"/>
    <mergeCell ref="B131:B132"/>
    <mergeCell ref="A76:A77"/>
    <mergeCell ref="D76:D77"/>
    <mergeCell ref="E76:E77"/>
    <mergeCell ref="F76:F77"/>
    <mergeCell ref="G76:G77"/>
    <mergeCell ref="H76:H77"/>
    <mergeCell ref="A80:A81"/>
    <mergeCell ref="B80:B81"/>
    <mergeCell ref="C80:C81"/>
    <mergeCell ref="D80:D81"/>
    <mergeCell ref="I344:I345"/>
    <mergeCell ref="C295:C296"/>
    <mergeCell ref="G149:G150"/>
    <mergeCell ref="H149:H150"/>
    <mergeCell ref="I149:I150"/>
    <mergeCell ref="A153:A154"/>
    <mergeCell ref="B153:B154"/>
    <mergeCell ref="C153:C154"/>
    <mergeCell ref="D153:D154"/>
    <mergeCell ref="E153:E154"/>
    <mergeCell ref="F153:F154"/>
    <mergeCell ref="G153:G154"/>
    <mergeCell ref="H153:H154"/>
    <mergeCell ref="I153:I154"/>
    <mergeCell ref="A157:A158"/>
    <mergeCell ref="B157:B158"/>
    <mergeCell ref="C157:C158"/>
    <mergeCell ref="H215:H216"/>
    <mergeCell ref="I215:I216"/>
    <mergeCell ref="D215:D216"/>
    <mergeCell ref="E215:E216"/>
    <mergeCell ref="F215:F216"/>
    <mergeCell ref="G215:G216"/>
    <mergeCell ref="A217:A218"/>
    <mergeCell ref="B217:B218"/>
    <mergeCell ref="C217:C218"/>
    <mergeCell ref="D217:D218"/>
    <mergeCell ref="E217:E218"/>
    <mergeCell ref="F217:F218"/>
    <mergeCell ref="F149:F150"/>
    <mergeCell ref="A159:A160"/>
    <mergeCell ref="I202:I203"/>
    <mergeCell ref="F346:F347"/>
    <mergeCell ref="G346:G347"/>
    <mergeCell ref="H346:H347"/>
    <mergeCell ref="G349:G350"/>
    <mergeCell ref="G352:G353"/>
    <mergeCell ref="C349:C350"/>
    <mergeCell ref="H349:H350"/>
    <mergeCell ref="F352:F353"/>
    <mergeCell ref="F349:F350"/>
    <mergeCell ref="G129:G130"/>
    <mergeCell ref="H129:H130"/>
    <mergeCell ref="F122:F123"/>
    <mergeCell ref="F120:F121"/>
    <mergeCell ref="H133:H134"/>
    <mergeCell ref="C137:C138"/>
    <mergeCell ref="D137:D138"/>
    <mergeCell ref="E137:E138"/>
    <mergeCell ref="F137:F138"/>
    <mergeCell ref="G137:G138"/>
    <mergeCell ref="H137:H138"/>
    <mergeCell ref="H120:H121"/>
    <mergeCell ref="C124:C125"/>
    <mergeCell ref="D124:D125"/>
    <mergeCell ref="E124:E125"/>
    <mergeCell ref="F124:F125"/>
    <mergeCell ref="G124:G125"/>
    <mergeCell ref="H124:H125"/>
    <mergeCell ref="E202:E203"/>
    <mergeCell ref="H190:H191"/>
    <mergeCell ref="C178:C179"/>
    <mergeCell ref="D178:D179"/>
    <mergeCell ref="E178:E179"/>
    <mergeCell ref="B349:B350"/>
    <mergeCell ref="B352:B353"/>
    <mergeCell ref="A165:A166"/>
    <mergeCell ref="B165:B166"/>
    <mergeCell ref="C165:C166"/>
    <mergeCell ref="D165:D166"/>
    <mergeCell ref="E165:E166"/>
    <mergeCell ref="F165:F166"/>
    <mergeCell ref="G165:G166"/>
    <mergeCell ref="H165:H166"/>
    <mergeCell ref="A178:A179"/>
    <mergeCell ref="H202:H203"/>
    <mergeCell ref="H204:H205"/>
    <mergeCell ref="C194:C195"/>
    <mergeCell ref="D194:D195"/>
    <mergeCell ref="E194:E195"/>
    <mergeCell ref="F194:F195"/>
    <mergeCell ref="G194:G195"/>
    <mergeCell ref="H194:H195"/>
    <mergeCell ref="H200:H201"/>
    <mergeCell ref="E204:E205"/>
    <mergeCell ref="D186:D187"/>
    <mergeCell ref="E186:E187"/>
    <mergeCell ref="H182:H183"/>
    <mergeCell ref="H180:H181"/>
    <mergeCell ref="D170:D171"/>
    <mergeCell ref="E170:E171"/>
    <mergeCell ref="F170:F171"/>
    <mergeCell ref="G170:G171"/>
    <mergeCell ref="H170:H171"/>
    <mergeCell ref="H198:H199"/>
    <mergeCell ref="H206:H207"/>
    <mergeCell ref="I346:I347"/>
    <mergeCell ref="A344:A345"/>
    <mergeCell ref="B344:B345"/>
    <mergeCell ref="C344:C345"/>
    <mergeCell ref="D344:D345"/>
    <mergeCell ref="E344:E345"/>
    <mergeCell ref="B8:B9"/>
    <mergeCell ref="C8:C9"/>
    <mergeCell ref="D8:D9"/>
    <mergeCell ref="E8:E9"/>
    <mergeCell ref="F8:F9"/>
    <mergeCell ref="G8:G9"/>
    <mergeCell ref="H8:H9"/>
    <mergeCell ref="I8:I9"/>
    <mergeCell ref="B10:B11"/>
    <mergeCell ref="C10:C11"/>
    <mergeCell ref="D10:D11"/>
    <mergeCell ref="E10:E11"/>
    <mergeCell ref="F10:F11"/>
    <mergeCell ref="G10:G11"/>
    <mergeCell ref="H10:H11"/>
    <mergeCell ref="I10:I11"/>
    <mergeCell ref="A8:A9"/>
    <mergeCell ref="A10:A11"/>
    <mergeCell ref="A12:A13"/>
    <mergeCell ref="B12:B13"/>
    <mergeCell ref="C12:C13"/>
    <mergeCell ref="D12:D13"/>
    <mergeCell ref="E12:E13"/>
    <mergeCell ref="F12:F13"/>
    <mergeCell ref="G12:G13"/>
    <mergeCell ref="H12:H13"/>
    <mergeCell ref="E20:E21"/>
    <mergeCell ref="F20:F21"/>
    <mergeCell ref="G20:G21"/>
    <mergeCell ref="H20:H21"/>
    <mergeCell ref="I20:I21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H22:H23"/>
    <mergeCell ref="I22:I23"/>
    <mergeCell ref="A26:A27"/>
    <mergeCell ref="B26:B27"/>
    <mergeCell ref="C26:C27"/>
    <mergeCell ref="D26:D27"/>
    <mergeCell ref="E26:E27"/>
    <mergeCell ref="F26:F27"/>
    <mergeCell ref="G26:G27"/>
    <mergeCell ref="H26:H27"/>
    <mergeCell ref="I26:I27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H28:H29"/>
    <mergeCell ref="F28:F29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A36:A37"/>
    <mergeCell ref="B36:B37"/>
    <mergeCell ref="C36:C37"/>
    <mergeCell ref="D36:D37"/>
    <mergeCell ref="E36:E37"/>
    <mergeCell ref="F36:F37"/>
    <mergeCell ref="G36:G37"/>
    <mergeCell ref="H36:H37"/>
    <mergeCell ref="I36:I37"/>
    <mergeCell ref="C34:C35"/>
    <mergeCell ref="E34:E35"/>
    <mergeCell ref="F34:F35"/>
    <mergeCell ref="G34:G35"/>
    <mergeCell ref="H34:H35"/>
    <mergeCell ref="I34:I35"/>
    <mergeCell ref="D34:D35"/>
    <mergeCell ref="B34:B35"/>
    <mergeCell ref="A38:A39"/>
    <mergeCell ref="B38:B39"/>
    <mergeCell ref="C38:C39"/>
    <mergeCell ref="D38:D39"/>
    <mergeCell ref="E38:E39"/>
    <mergeCell ref="F38:F39"/>
    <mergeCell ref="G38:G39"/>
    <mergeCell ref="H38:H39"/>
    <mergeCell ref="I38:I39"/>
    <mergeCell ref="A42:A43"/>
    <mergeCell ref="B42:B43"/>
    <mergeCell ref="C42:C43"/>
    <mergeCell ref="D42:D43"/>
    <mergeCell ref="E42:E43"/>
    <mergeCell ref="F42:F43"/>
    <mergeCell ref="G42:G43"/>
    <mergeCell ref="H42:H43"/>
    <mergeCell ref="I42:I43"/>
    <mergeCell ref="H40:H41"/>
    <mergeCell ref="F40:F41"/>
    <mergeCell ref="G40:G41"/>
    <mergeCell ref="E40:E41"/>
    <mergeCell ref="I40:I41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A50:A51"/>
    <mergeCell ref="B50:B51"/>
    <mergeCell ref="C50:C51"/>
    <mergeCell ref="D50:D51"/>
    <mergeCell ref="E50:E51"/>
    <mergeCell ref="F50:F51"/>
    <mergeCell ref="G50:G51"/>
    <mergeCell ref="H50:H51"/>
    <mergeCell ref="I50:I51"/>
    <mergeCell ref="A54:A55"/>
    <mergeCell ref="B54:B55"/>
    <mergeCell ref="C54:C55"/>
    <mergeCell ref="D54:D55"/>
    <mergeCell ref="E54:E55"/>
    <mergeCell ref="F54:F55"/>
    <mergeCell ref="G54:G55"/>
    <mergeCell ref="H54:H55"/>
    <mergeCell ref="I54:I55"/>
    <mergeCell ref="E52:E53"/>
    <mergeCell ref="A52:A53"/>
    <mergeCell ref="F52:F53"/>
    <mergeCell ref="I52:I53"/>
    <mergeCell ref="B52:B53"/>
    <mergeCell ref="G52:G53"/>
    <mergeCell ref="D52:D53"/>
    <mergeCell ref="H52:H53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C58:C59"/>
    <mergeCell ref="A58:A59"/>
    <mergeCell ref="B58:B59"/>
    <mergeCell ref="D58:D59"/>
    <mergeCell ref="F58:F59"/>
    <mergeCell ref="G58:G59"/>
    <mergeCell ref="I58:I59"/>
    <mergeCell ref="H58:H59"/>
    <mergeCell ref="A62:A63"/>
    <mergeCell ref="B62:B63"/>
    <mergeCell ref="C62:C63"/>
    <mergeCell ref="D62:D63"/>
    <mergeCell ref="E62:E63"/>
    <mergeCell ref="F62:F63"/>
    <mergeCell ref="G62:G63"/>
    <mergeCell ref="H62:H63"/>
    <mergeCell ref="I62:I63"/>
    <mergeCell ref="A66:A67"/>
    <mergeCell ref="B66:B67"/>
    <mergeCell ref="C66:C67"/>
    <mergeCell ref="D66:D67"/>
    <mergeCell ref="E66:E67"/>
    <mergeCell ref="F66:F67"/>
    <mergeCell ref="G66:G67"/>
    <mergeCell ref="H66:H67"/>
    <mergeCell ref="I66:I67"/>
    <mergeCell ref="C64:C65"/>
    <mergeCell ref="B64:B65"/>
    <mergeCell ref="D64:D65"/>
    <mergeCell ref="I64:I65"/>
    <mergeCell ref="H64:H65"/>
    <mergeCell ref="G64:G65"/>
    <mergeCell ref="I68:I69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B76:B77"/>
    <mergeCell ref="C76:C77"/>
    <mergeCell ref="A122:A123"/>
    <mergeCell ref="D122:D123"/>
    <mergeCell ref="E122:E123"/>
    <mergeCell ref="I80:I81"/>
    <mergeCell ref="A84:A85"/>
    <mergeCell ref="B84:B85"/>
    <mergeCell ref="C84:C85"/>
    <mergeCell ref="D84:D85"/>
    <mergeCell ref="E84:E85"/>
    <mergeCell ref="F84:F85"/>
    <mergeCell ref="G84:G85"/>
    <mergeCell ref="H84:H85"/>
    <mergeCell ref="I84:I85"/>
    <mergeCell ref="C100:C101"/>
    <mergeCell ref="D100:D101"/>
    <mergeCell ref="E100:E101"/>
    <mergeCell ref="F100:F101"/>
    <mergeCell ref="G100:G101"/>
    <mergeCell ref="H100:H101"/>
    <mergeCell ref="I100:I101"/>
    <mergeCell ref="A182:A183"/>
    <mergeCell ref="B182:B183"/>
    <mergeCell ref="C182:C183"/>
    <mergeCell ref="D182:D183"/>
    <mergeCell ref="E182:E183"/>
    <mergeCell ref="F182:F183"/>
    <mergeCell ref="G182:G183"/>
    <mergeCell ref="A149:A150"/>
    <mergeCell ref="B149:B150"/>
    <mergeCell ref="C149:C150"/>
    <mergeCell ref="D149:D150"/>
    <mergeCell ref="E149:E150"/>
    <mergeCell ref="C145:C146"/>
    <mergeCell ref="E145:E146"/>
    <mergeCell ref="F145:F146"/>
    <mergeCell ref="G145:G146"/>
    <mergeCell ref="H145:H146"/>
    <mergeCell ref="A176:A177"/>
    <mergeCell ref="A180:A181"/>
    <mergeCell ref="B180:B181"/>
    <mergeCell ref="C176:C177"/>
    <mergeCell ref="C180:C181"/>
    <mergeCell ref="B176:B177"/>
    <mergeCell ref="D176:D177"/>
    <mergeCell ref="E176:E177"/>
    <mergeCell ref="E174:E175"/>
    <mergeCell ref="H157:H158"/>
    <mergeCell ref="D161:D162"/>
    <mergeCell ref="E161:E162"/>
    <mergeCell ref="G161:G162"/>
    <mergeCell ref="H161:H162"/>
    <mergeCell ref="B159:B160"/>
    <mergeCell ref="H159:H160"/>
    <mergeCell ref="C155:C156"/>
    <mergeCell ref="D155:D156"/>
    <mergeCell ref="D147:D148"/>
    <mergeCell ref="E147:E148"/>
    <mergeCell ref="D151:D152"/>
    <mergeCell ref="A145:A146"/>
    <mergeCell ref="B145:B146"/>
    <mergeCell ref="H163:H164"/>
    <mergeCell ref="E129:E130"/>
    <mergeCell ref="F129:F130"/>
    <mergeCell ref="B141:B142"/>
    <mergeCell ref="C141:C142"/>
    <mergeCell ref="D141:D142"/>
    <mergeCell ref="E141:E142"/>
    <mergeCell ref="F141:F142"/>
    <mergeCell ref="G141:G142"/>
    <mergeCell ref="H141:H142"/>
    <mergeCell ref="D133:D134"/>
    <mergeCell ref="E133:E134"/>
    <mergeCell ref="F133:F134"/>
    <mergeCell ref="F161:F162"/>
    <mergeCell ref="H143:H144"/>
    <mergeCell ref="G139:G140"/>
    <mergeCell ref="H135:H136"/>
    <mergeCell ref="E157:E158"/>
    <mergeCell ref="F157:F158"/>
    <mergeCell ref="G157:G158"/>
    <mergeCell ref="H178:H179"/>
    <mergeCell ref="I178:I179"/>
    <mergeCell ref="A110:A111"/>
    <mergeCell ref="B110:B111"/>
    <mergeCell ref="C110:C111"/>
    <mergeCell ref="D110:D111"/>
    <mergeCell ref="E110:E111"/>
    <mergeCell ref="F110:F111"/>
    <mergeCell ref="G110:G111"/>
    <mergeCell ref="H110:H111"/>
    <mergeCell ref="I110:I111"/>
    <mergeCell ref="A206:A207"/>
    <mergeCell ref="B206:B207"/>
    <mergeCell ref="C206:C207"/>
    <mergeCell ref="D206:D207"/>
    <mergeCell ref="E206:E207"/>
    <mergeCell ref="F206:F207"/>
    <mergeCell ref="G206:G207"/>
    <mergeCell ref="I170:I171"/>
    <mergeCell ref="H174:H175"/>
    <mergeCell ref="I174:I175"/>
    <mergeCell ref="D172:D173"/>
    <mergeCell ref="E172:E173"/>
    <mergeCell ref="D174:D175"/>
    <mergeCell ref="A190:A191"/>
    <mergeCell ref="B190:B191"/>
    <mergeCell ref="D196:D197"/>
    <mergeCell ref="C190:C191"/>
    <mergeCell ref="F176:F177"/>
    <mergeCell ref="E180:E181"/>
    <mergeCell ref="F180:F181"/>
    <mergeCell ref="G180:G181"/>
    <mergeCell ref="I204:I205"/>
    <mergeCell ref="F200:F201"/>
    <mergeCell ref="G200:G201"/>
    <mergeCell ref="A208:A209"/>
    <mergeCell ref="A211:A212"/>
    <mergeCell ref="B211:B212"/>
    <mergeCell ref="C211:C212"/>
    <mergeCell ref="D211:D212"/>
    <mergeCell ref="E211:E212"/>
    <mergeCell ref="F211:F212"/>
    <mergeCell ref="G211:G212"/>
    <mergeCell ref="H211:H212"/>
    <mergeCell ref="I211:I212"/>
    <mergeCell ref="A198:A199"/>
    <mergeCell ref="B198:B199"/>
    <mergeCell ref="G186:G187"/>
    <mergeCell ref="H186:H187"/>
    <mergeCell ref="I186:I187"/>
    <mergeCell ref="I198:I199"/>
    <mergeCell ref="D208:D209"/>
    <mergeCell ref="E208:E209"/>
    <mergeCell ref="F208:F209"/>
    <mergeCell ref="H208:H209"/>
    <mergeCell ref="F204:F205"/>
    <mergeCell ref="I190:I191"/>
    <mergeCell ref="G196:G197"/>
    <mergeCell ref="D188:D189"/>
    <mergeCell ref="E188:E189"/>
    <mergeCell ref="F188:F189"/>
    <mergeCell ref="G188:G189"/>
    <mergeCell ref="C204:C205"/>
    <mergeCell ref="I206:I207"/>
    <mergeCell ref="C215:C216"/>
    <mergeCell ref="A222:A223"/>
    <mergeCell ref="C222:C223"/>
    <mergeCell ref="B222:B223"/>
    <mergeCell ref="D219:D220"/>
    <mergeCell ref="B215:B216"/>
    <mergeCell ref="B204:B205"/>
    <mergeCell ref="C198:C199"/>
    <mergeCell ref="A200:A201"/>
    <mergeCell ref="D198:D199"/>
    <mergeCell ref="E198:E199"/>
    <mergeCell ref="F198:F199"/>
    <mergeCell ref="G198:G199"/>
    <mergeCell ref="D190:D191"/>
    <mergeCell ref="G190:G191"/>
    <mergeCell ref="I182:I183"/>
    <mergeCell ref="D184:D185"/>
    <mergeCell ref="E184:E185"/>
    <mergeCell ref="F184:F185"/>
    <mergeCell ref="A202:A203"/>
    <mergeCell ref="B202:B203"/>
    <mergeCell ref="C202:C203"/>
    <mergeCell ref="D202:D203"/>
    <mergeCell ref="E190:E191"/>
    <mergeCell ref="F190:F191"/>
    <mergeCell ref="F202:F203"/>
    <mergeCell ref="G202:G203"/>
    <mergeCell ref="A194:A195"/>
    <mergeCell ref="B194:B195"/>
    <mergeCell ref="F186:F187"/>
    <mergeCell ref="I194:I195"/>
    <mergeCell ref="I200:I201"/>
  </mergeCells>
  <printOptions horizontalCentered="1" verticalCentered="1"/>
  <pageMargins left="0.35" right="0.35" top="0.1" bottom="0.25" header="0" footer="0"/>
  <pageSetup paperSize="5" scale="69" fitToHeight="8" orientation="landscape" r:id="rId1"/>
  <headerFooter scaleWithDoc="0"/>
  <rowBreaks count="7" manualBreakCount="7">
    <brk id="55" max="18" man="1"/>
    <brk id="91" max="18" man="1"/>
    <brk id="144" max="18" man="1"/>
    <brk id="197" max="18" man="1"/>
    <brk id="246" max="18" man="1"/>
    <brk id="285" max="18" man="1"/>
    <brk id="326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P15"/>
  <sheetViews>
    <sheetView topLeftCell="A3" zoomScale="124" zoomScaleNormal="124" workbookViewId="0">
      <selection activeCell="L17" sqref="L17"/>
    </sheetView>
  </sheetViews>
  <sheetFormatPr defaultRowHeight="15" x14ac:dyDescent="0.25"/>
  <cols>
    <col min="1" max="1" width="6.5703125" bestFit="1" customWidth="1"/>
    <col min="2" max="2" width="40.140625" customWidth="1"/>
    <col min="3" max="3" width="8.5703125" customWidth="1"/>
    <col min="4" max="4" width="15.28515625" customWidth="1"/>
    <col min="5" max="5" width="8.140625" customWidth="1"/>
    <col min="6" max="6" width="15.28515625" customWidth="1"/>
    <col min="7" max="7" width="8.140625" customWidth="1"/>
    <col min="8" max="8" width="15.28515625" customWidth="1"/>
    <col min="9" max="9" width="7.85546875" customWidth="1"/>
    <col min="10" max="10" width="14.85546875" customWidth="1"/>
    <col min="11" max="11" width="7.85546875" customWidth="1"/>
    <col min="12" max="12" width="15.7109375" customWidth="1"/>
    <col min="13" max="13" width="7.85546875" customWidth="1"/>
    <col min="14" max="14" width="16.140625" customWidth="1"/>
    <col min="15" max="15" width="19.85546875" customWidth="1"/>
    <col min="16" max="16" width="8.5703125" bestFit="1" customWidth="1"/>
  </cols>
  <sheetData>
    <row r="1" spans="1:16" s="1" customFormat="1" ht="54" customHeight="1" x14ac:dyDescent="0.25">
      <c r="A1" s="197" t="s">
        <v>13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</row>
    <row r="2" spans="1:16" s="4" customFormat="1" x14ac:dyDescent="0.25"/>
    <row r="3" spans="1:16" s="4" customFormat="1" ht="15.75" customHeight="1" x14ac:dyDescent="0.25">
      <c r="A3" s="199" t="s">
        <v>659</v>
      </c>
      <c r="B3" s="201" t="s">
        <v>658</v>
      </c>
      <c r="C3" s="199" t="s">
        <v>660</v>
      </c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201" t="s">
        <v>662</v>
      </c>
      <c r="P3" s="199" t="s">
        <v>265</v>
      </c>
    </row>
    <row r="4" spans="1:16" s="4" customFormat="1" x14ac:dyDescent="0.25">
      <c r="A4" s="199"/>
      <c r="B4" s="201"/>
      <c r="C4" s="199" t="s">
        <v>241</v>
      </c>
      <c r="D4" s="199"/>
      <c r="E4" s="199" t="s">
        <v>242</v>
      </c>
      <c r="F4" s="199"/>
      <c r="G4" s="199" t="s">
        <v>240</v>
      </c>
      <c r="H4" s="199"/>
      <c r="I4" s="199" t="s">
        <v>244</v>
      </c>
      <c r="J4" s="199"/>
      <c r="K4" s="199" t="s">
        <v>286</v>
      </c>
      <c r="L4" s="199"/>
      <c r="M4" s="199" t="s">
        <v>245</v>
      </c>
      <c r="N4" s="199"/>
      <c r="O4" s="201"/>
      <c r="P4" s="199"/>
    </row>
    <row r="5" spans="1:16" ht="37.5" customHeight="1" x14ac:dyDescent="0.25">
      <c r="A5" s="151">
        <v>1</v>
      </c>
      <c r="B5" s="152" t="s">
        <v>663</v>
      </c>
      <c r="C5" s="150" t="s">
        <v>666</v>
      </c>
      <c r="D5" s="150" t="s">
        <v>109</v>
      </c>
      <c r="E5" s="150" t="s">
        <v>666</v>
      </c>
      <c r="F5" s="150" t="s">
        <v>109</v>
      </c>
      <c r="G5" s="150" t="s">
        <v>666</v>
      </c>
      <c r="H5" s="150" t="s">
        <v>109</v>
      </c>
      <c r="I5" s="150" t="s">
        <v>666</v>
      </c>
      <c r="J5" s="150" t="s">
        <v>109</v>
      </c>
      <c r="K5" s="150" t="s">
        <v>666</v>
      </c>
      <c r="L5" s="150" t="s">
        <v>109</v>
      </c>
      <c r="M5" s="150" t="s">
        <v>666</v>
      </c>
      <c r="N5" s="150" t="s">
        <v>109</v>
      </c>
      <c r="O5" s="201"/>
      <c r="P5" s="199"/>
    </row>
    <row r="6" spans="1:16" x14ac:dyDescent="0.25">
      <c r="A6" s="151" t="s">
        <v>655</v>
      </c>
      <c r="B6" s="153" t="s">
        <v>238</v>
      </c>
      <c r="C6" s="151">
        <v>6</v>
      </c>
      <c r="D6" s="154">
        <v>12540000</v>
      </c>
      <c r="E6" s="151">
        <v>12</v>
      </c>
      <c r="F6" s="154">
        <v>25080000</v>
      </c>
      <c r="G6" s="151">
        <v>15</v>
      </c>
      <c r="H6" s="154">
        <v>31350000</v>
      </c>
      <c r="I6" s="151">
        <v>0</v>
      </c>
      <c r="J6" s="154"/>
      <c r="K6" s="151">
        <v>0</v>
      </c>
      <c r="L6" s="154"/>
      <c r="M6" s="155"/>
      <c r="N6" s="154"/>
      <c r="O6" s="198">
        <f>D9+F9+H9+J9+L9+N9</f>
        <v>225609000</v>
      </c>
      <c r="P6" s="154"/>
    </row>
    <row r="7" spans="1:16" x14ac:dyDescent="0.25">
      <c r="A7" s="151" t="s">
        <v>656</v>
      </c>
      <c r="B7" s="153" t="s">
        <v>239</v>
      </c>
      <c r="C7" s="151">
        <v>16</v>
      </c>
      <c r="D7" s="154">
        <v>33416000</v>
      </c>
      <c r="E7" s="151">
        <v>20</v>
      </c>
      <c r="F7" s="154">
        <v>41770000</v>
      </c>
      <c r="G7" s="151">
        <v>2</v>
      </c>
      <c r="H7" s="154">
        <v>4177000</v>
      </c>
      <c r="I7" s="151">
        <v>6</v>
      </c>
      <c r="J7" s="154">
        <v>12531000</v>
      </c>
      <c r="K7" s="151">
        <v>20</v>
      </c>
      <c r="L7" s="154">
        <v>41770000</v>
      </c>
      <c r="M7" s="156" t="s">
        <v>667</v>
      </c>
      <c r="N7" s="154">
        <v>12531000</v>
      </c>
      <c r="O7" s="198"/>
      <c r="P7" s="154"/>
    </row>
    <row r="8" spans="1:16" s="4" customFormat="1" x14ac:dyDescent="0.25">
      <c r="A8" s="151" t="s">
        <v>657</v>
      </c>
      <c r="B8" s="153" t="s">
        <v>263</v>
      </c>
      <c r="C8" s="151">
        <v>0</v>
      </c>
      <c r="D8" s="154"/>
      <c r="E8" s="151">
        <v>1</v>
      </c>
      <c r="F8" s="154">
        <v>2611000</v>
      </c>
      <c r="G8" s="151">
        <v>3</v>
      </c>
      <c r="H8" s="154">
        <v>7833000</v>
      </c>
      <c r="I8" s="151">
        <v>0</v>
      </c>
      <c r="J8" s="154"/>
      <c r="K8" s="151">
        <v>0</v>
      </c>
      <c r="L8" s="154"/>
      <c r="M8" s="154"/>
      <c r="N8" s="154"/>
      <c r="O8" s="198"/>
      <c r="P8" s="154"/>
    </row>
    <row r="9" spans="1:16" s="4" customFormat="1" x14ac:dyDescent="0.25">
      <c r="A9" s="200" t="s">
        <v>243</v>
      </c>
      <c r="B9" s="200"/>
      <c r="C9" s="151">
        <f>SUM(C6:C8)</f>
        <v>22</v>
      </c>
      <c r="D9" s="154">
        <f t="shared" ref="D9:N9" si="0">SUM(D6:D8)</f>
        <v>45956000</v>
      </c>
      <c r="E9" s="151">
        <f t="shared" si="0"/>
        <v>33</v>
      </c>
      <c r="F9" s="154">
        <f t="shared" si="0"/>
        <v>69461000</v>
      </c>
      <c r="G9" s="151">
        <f t="shared" si="0"/>
        <v>20</v>
      </c>
      <c r="H9" s="154">
        <f t="shared" si="0"/>
        <v>43360000</v>
      </c>
      <c r="I9" s="151">
        <f t="shared" si="0"/>
        <v>6</v>
      </c>
      <c r="J9" s="154">
        <f t="shared" si="0"/>
        <v>12531000</v>
      </c>
      <c r="K9" s="151">
        <f t="shared" si="0"/>
        <v>20</v>
      </c>
      <c r="L9" s="154">
        <f t="shared" si="0"/>
        <v>41770000</v>
      </c>
      <c r="M9" s="162" t="s">
        <v>667</v>
      </c>
      <c r="N9" s="154">
        <f t="shared" si="0"/>
        <v>12531000</v>
      </c>
      <c r="O9" s="198"/>
      <c r="P9" s="154"/>
    </row>
    <row r="10" spans="1:16" ht="16.5" customHeight="1" x14ac:dyDescent="0.25">
      <c r="A10" s="23">
        <v>2</v>
      </c>
      <c r="B10" s="160" t="s">
        <v>664</v>
      </c>
      <c r="C10" s="23">
        <v>1</v>
      </c>
      <c r="D10" s="161">
        <v>7500000</v>
      </c>
      <c r="E10" s="23">
        <v>9</v>
      </c>
      <c r="F10" s="161">
        <v>67500000</v>
      </c>
      <c r="G10" s="23">
        <v>12</v>
      </c>
      <c r="H10" s="161">
        <v>90000000</v>
      </c>
      <c r="I10" s="23">
        <v>4</v>
      </c>
      <c r="J10" s="161">
        <v>30000000</v>
      </c>
      <c r="K10" s="23">
        <v>4</v>
      </c>
      <c r="L10" s="161">
        <v>30000000</v>
      </c>
      <c r="M10" s="163" t="s">
        <v>661</v>
      </c>
      <c r="N10" s="161">
        <v>7500000</v>
      </c>
      <c r="O10" s="161">
        <f>D10+F10+H10+J10+L10+N10</f>
        <v>232500000</v>
      </c>
      <c r="P10" s="158"/>
    </row>
    <row r="11" spans="1:16" x14ac:dyDescent="0.25">
      <c r="A11" s="151">
        <v>3</v>
      </c>
      <c r="B11" s="11" t="s">
        <v>670</v>
      </c>
      <c r="C11" s="151"/>
      <c r="D11" s="154"/>
      <c r="E11" s="151">
        <v>3</v>
      </c>
      <c r="F11" s="154">
        <v>21000000</v>
      </c>
      <c r="G11" s="151">
        <v>3</v>
      </c>
      <c r="H11" s="154">
        <v>21000000</v>
      </c>
      <c r="I11" s="151"/>
      <c r="J11" s="154"/>
      <c r="K11" s="151">
        <v>9</v>
      </c>
      <c r="L11" s="154">
        <v>63000000</v>
      </c>
      <c r="M11" s="156" t="s">
        <v>661</v>
      </c>
      <c r="N11" s="154">
        <v>7000000</v>
      </c>
      <c r="O11" s="154">
        <f>F11+H11+L11+N11</f>
        <v>112000000</v>
      </c>
      <c r="P11" s="158"/>
    </row>
    <row r="12" spans="1:16" x14ac:dyDescent="0.25">
      <c r="A12" s="151">
        <v>4</v>
      </c>
      <c r="B12" s="11" t="s">
        <v>665</v>
      </c>
      <c r="C12" s="151">
        <v>2</v>
      </c>
      <c r="D12" s="154">
        <v>5600000</v>
      </c>
      <c r="E12" s="151">
        <v>3</v>
      </c>
      <c r="F12" s="154">
        <v>8400000</v>
      </c>
      <c r="G12" s="151"/>
      <c r="H12" s="154"/>
      <c r="I12" s="151">
        <v>2</v>
      </c>
      <c r="J12" s="154">
        <v>5600000</v>
      </c>
      <c r="K12" s="151"/>
      <c r="L12" s="154"/>
      <c r="M12" s="156"/>
      <c r="N12" s="154"/>
      <c r="O12" s="154">
        <f>D12+F12+J12</f>
        <v>19600000</v>
      </c>
      <c r="P12" s="158"/>
    </row>
    <row r="13" spans="1:16" x14ac:dyDescent="0.25">
      <c r="A13" s="151">
        <v>5</v>
      </c>
      <c r="B13" s="11" t="s">
        <v>653</v>
      </c>
      <c r="C13" s="151">
        <v>4</v>
      </c>
      <c r="D13" s="154">
        <v>102094186</v>
      </c>
      <c r="E13" s="151"/>
      <c r="F13" s="154"/>
      <c r="G13" s="151"/>
      <c r="H13" s="154"/>
      <c r="I13" s="151"/>
      <c r="J13" s="154"/>
      <c r="K13" s="151">
        <v>2</v>
      </c>
      <c r="L13" s="154">
        <v>51047099</v>
      </c>
      <c r="M13" s="156">
        <f>M9+M10+M11</f>
        <v>8</v>
      </c>
      <c r="N13" s="154">
        <v>25523543</v>
      </c>
      <c r="O13" s="154">
        <f>D13+L13+N13</f>
        <v>178664828</v>
      </c>
      <c r="P13" s="158"/>
    </row>
    <row r="14" spans="1:16" x14ac:dyDescent="0.25">
      <c r="A14" s="195" t="s">
        <v>669</v>
      </c>
      <c r="B14" s="196"/>
      <c r="C14" s="24">
        <f>C9+C10+C12+C13</f>
        <v>29</v>
      </c>
      <c r="D14" s="157">
        <f>D9+D10+D12+D13</f>
        <v>161150186</v>
      </c>
      <c r="E14" s="24">
        <f>E9+E10+E11+E12</f>
        <v>48</v>
      </c>
      <c r="F14" s="157">
        <f>F9+F10+F11+F12</f>
        <v>166361000</v>
      </c>
      <c r="G14" s="24">
        <f>G9+G10+G11</f>
        <v>35</v>
      </c>
      <c r="H14" s="157">
        <f>H9+H10+H11</f>
        <v>154360000</v>
      </c>
      <c r="I14" s="24">
        <f>I9+I10+I12</f>
        <v>12</v>
      </c>
      <c r="J14" s="157">
        <f>J9+J10+J12</f>
        <v>48131000</v>
      </c>
      <c r="K14" s="24">
        <f>K9+K10+K11+K13</f>
        <v>35</v>
      </c>
      <c r="L14" s="157">
        <f>L9+L10+L11+L13</f>
        <v>185817099</v>
      </c>
      <c r="M14" s="159">
        <f>M9+M10+M11+M13</f>
        <v>16</v>
      </c>
      <c r="N14" s="157">
        <f>N9+N10+N11+N13</f>
        <v>52554543</v>
      </c>
      <c r="O14" s="157"/>
      <c r="P14" s="158"/>
    </row>
    <row r="15" spans="1:16" x14ac:dyDescent="0.25">
      <c r="A15" s="192" t="s">
        <v>668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4"/>
      <c r="O15" s="157">
        <f>SUM(O6:O13)</f>
        <v>768373828</v>
      </c>
      <c r="P15" s="158"/>
    </row>
  </sheetData>
  <mergeCells count="16">
    <mergeCell ref="A15:N15"/>
    <mergeCell ref="A14:B14"/>
    <mergeCell ref="A1:P1"/>
    <mergeCell ref="O6:O9"/>
    <mergeCell ref="P3:P5"/>
    <mergeCell ref="C3:N3"/>
    <mergeCell ref="A9:B9"/>
    <mergeCell ref="C4:D4"/>
    <mergeCell ref="E4:F4"/>
    <mergeCell ref="G4:H4"/>
    <mergeCell ref="I4:J4"/>
    <mergeCell ref="K4:L4"/>
    <mergeCell ref="M4:N4"/>
    <mergeCell ref="O3:O5"/>
    <mergeCell ref="B3:B4"/>
    <mergeCell ref="A3:A4"/>
  </mergeCells>
  <hyperlinks>
    <hyperlink ref="B7" r:id="rId1" display="Medium@4 nos"/>
  </hyperlinks>
  <pageMargins left="0.5" right="0.25" top="0.25" bottom="0.25" header="0" footer="0"/>
  <pageSetup paperSize="5" scale="76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S20"/>
  <sheetViews>
    <sheetView workbookViewId="0">
      <selection activeCell="J15" sqref="J15"/>
    </sheetView>
  </sheetViews>
  <sheetFormatPr defaultColWidth="9.140625" defaultRowHeight="15" x14ac:dyDescent="0.25"/>
  <cols>
    <col min="1" max="1" width="4.28515625" style="1" customWidth="1"/>
    <col min="2" max="2" width="37.85546875" style="1" customWidth="1"/>
    <col min="3" max="3" width="32" style="1" customWidth="1"/>
    <col min="4" max="4" width="5.7109375" style="1" customWidth="1"/>
    <col min="5" max="5" width="7.85546875" style="1" bestFit="1" customWidth="1"/>
    <col min="6" max="6" width="11.5703125" style="1" customWidth="1"/>
    <col min="7" max="7" width="10.7109375" style="1" customWidth="1"/>
    <col min="8" max="8" width="13" style="1" customWidth="1"/>
    <col min="9" max="9" width="15.42578125" style="1" customWidth="1"/>
    <col min="10" max="10" width="14.140625" style="1" customWidth="1"/>
    <col min="11" max="11" width="14.28515625" style="1" customWidth="1"/>
    <col min="12" max="12" width="8.140625" style="1" bestFit="1" customWidth="1"/>
    <col min="13" max="13" width="9.7109375" style="1" bestFit="1" customWidth="1"/>
    <col min="14" max="14" width="10.7109375" style="1" bestFit="1" customWidth="1"/>
    <col min="15" max="15" width="9.28515625" style="1" bestFit="1" customWidth="1"/>
    <col min="16" max="16" width="12" style="1" customWidth="1"/>
    <col min="17" max="17" width="12.7109375" style="1" bestFit="1" customWidth="1"/>
    <col min="18" max="16384" width="9.140625" style="1"/>
  </cols>
  <sheetData>
    <row r="1" spans="1:19" ht="55.5" customHeight="1" x14ac:dyDescent="0.25">
      <c r="A1" s="202" t="s">
        <v>262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</row>
    <row r="2" spans="1:19" ht="16.5" x14ac:dyDescent="0.25">
      <c r="A2" s="212" t="s">
        <v>7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"/>
      <c r="S2" s="2"/>
    </row>
    <row r="3" spans="1:19" x14ac:dyDescent="0.25">
      <c r="A3" s="208" t="s">
        <v>10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"/>
      <c r="S3" s="2"/>
    </row>
    <row r="4" spans="1:19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2"/>
      <c r="S4" s="2"/>
    </row>
    <row r="5" spans="1:19" s="10" customFormat="1" ht="58.5" customHeight="1" x14ac:dyDescent="0.25">
      <c r="A5" s="88" t="s">
        <v>0</v>
      </c>
      <c r="B5" s="71" t="s">
        <v>67</v>
      </c>
      <c r="C5" s="88">
        <f>Goods!I61</f>
        <v>0</v>
      </c>
      <c r="D5" s="88" t="s">
        <v>63</v>
      </c>
      <c r="E5" s="88" t="s">
        <v>68</v>
      </c>
      <c r="F5" s="88" t="s">
        <v>2</v>
      </c>
      <c r="G5" s="88" t="s">
        <v>69</v>
      </c>
      <c r="H5" s="88" t="s">
        <v>71</v>
      </c>
      <c r="I5" s="88" t="s">
        <v>95</v>
      </c>
      <c r="J5" s="88" t="s">
        <v>78</v>
      </c>
      <c r="K5" s="88" t="s">
        <v>72</v>
      </c>
      <c r="L5" s="88" t="s">
        <v>73</v>
      </c>
      <c r="M5" s="88" t="s">
        <v>74</v>
      </c>
      <c r="N5" s="88" t="s">
        <v>75</v>
      </c>
      <c r="O5" s="88" t="s">
        <v>76</v>
      </c>
      <c r="P5" s="88" t="s">
        <v>83</v>
      </c>
      <c r="Q5" s="88" t="s">
        <v>77</v>
      </c>
    </row>
    <row r="6" spans="1:19" s="2" customFormat="1" ht="14.25" customHeight="1" x14ac:dyDescent="0.25">
      <c r="A6" s="206">
        <v>1</v>
      </c>
      <c r="B6" s="204" t="s">
        <v>96</v>
      </c>
      <c r="C6" s="210" t="s">
        <v>64</v>
      </c>
      <c r="D6" s="203" t="s">
        <v>82</v>
      </c>
      <c r="E6" s="203">
        <v>2</v>
      </c>
      <c r="F6" s="206" t="s">
        <v>90</v>
      </c>
      <c r="G6" s="203" t="s">
        <v>654</v>
      </c>
      <c r="H6" s="203" t="s">
        <v>6</v>
      </c>
      <c r="I6" s="209">
        <v>10000000</v>
      </c>
      <c r="J6" s="89" t="s">
        <v>79</v>
      </c>
      <c r="K6" s="90" t="s">
        <v>28</v>
      </c>
      <c r="L6" s="90" t="s">
        <v>28</v>
      </c>
      <c r="M6" s="90" t="s">
        <v>44</v>
      </c>
      <c r="N6" s="91" t="s">
        <v>45</v>
      </c>
      <c r="O6" s="91" t="s">
        <v>81</v>
      </c>
      <c r="P6" s="92">
        <v>60</v>
      </c>
      <c r="Q6" s="91" t="s">
        <v>84</v>
      </c>
    </row>
    <row r="7" spans="1:19" s="2" customFormat="1" ht="14.25" customHeight="1" x14ac:dyDescent="0.25">
      <c r="A7" s="206"/>
      <c r="B7" s="204"/>
      <c r="C7" s="210"/>
      <c r="D7" s="203"/>
      <c r="E7" s="203"/>
      <c r="F7" s="206"/>
      <c r="G7" s="203"/>
      <c r="H7" s="203"/>
      <c r="I7" s="209"/>
      <c r="J7" s="89" t="s">
        <v>80</v>
      </c>
      <c r="K7" s="90"/>
      <c r="L7" s="90"/>
      <c r="M7" s="90"/>
      <c r="N7" s="91"/>
      <c r="O7" s="91"/>
      <c r="P7" s="92"/>
      <c r="Q7" s="91"/>
    </row>
    <row r="8" spans="1:19" s="2" customFormat="1" x14ac:dyDescent="0.25">
      <c r="A8" s="206">
        <v>2</v>
      </c>
      <c r="B8" s="204" t="s">
        <v>97</v>
      </c>
      <c r="C8" s="214" t="s">
        <v>70</v>
      </c>
      <c r="D8" s="203" t="s">
        <v>82</v>
      </c>
      <c r="E8" s="206">
        <v>2</v>
      </c>
      <c r="F8" s="206" t="s">
        <v>88</v>
      </c>
      <c r="G8" s="203" t="s">
        <v>654</v>
      </c>
      <c r="H8" s="203" t="s">
        <v>6</v>
      </c>
      <c r="I8" s="209">
        <v>500000</v>
      </c>
      <c r="J8" s="89" t="s">
        <v>79</v>
      </c>
      <c r="K8" s="91" t="s">
        <v>47</v>
      </c>
      <c r="L8" s="90" t="s">
        <v>31</v>
      </c>
      <c r="M8" s="90" t="s">
        <v>36</v>
      </c>
      <c r="N8" s="90" t="s">
        <v>48</v>
      </c>
      <c r="O8" s="90" t="s">
        <v>48</v>
      </c>
      <c r="P8" s="92">
        <v>30</v>
      </c>
      <c r="Q8" s="91" t="s">
        <v>85</v>
      </c>
    </row>
    <row r="9" spans="1:19" s="2" customFormat="1" x14ac:dyDescent="0.25">
      <c r="A9" s="206"/>
      <c r="B9" s="204"/>
      <c r="C9" s="214"/>
      <c r="D9" s="203"/>
      <c r="E9" s="206"/>
      <c r="F9" s="206"/>
      <c r="G9" s="203"/>
      <c r="H9" s="203"/>
      <c r="I9" s="209"/>
      <c r="J9" s="89" t="s">
        <v>80</v>
      </c>
      <c r="K9" s="91"/>
      <c r="L9" s="90"/>
      <c r="M9" s="90"/>
      <c r="N9" s="90"/>
      <c r="O9" s="90"/>
      <c r="P9" s="92"/>
      <c r="Q9" s="91"/>
    </row>
    <row r="10" spans="1:19" s="2" customFormat="1" x14ac:dyDescent="0.25">
      <c r="A10" s="206">
        <v>3</v>
      </c>
      <c r="B10" s="204" t="s">
        <v>98</v>
      </c>
      <c r="C10" s="210" t="s">
        <v>4</v>
      </c>
      <c r="D10" s="203" t="s">
        <v>82</v>
      </c>
      <c r="E10" s="203">
        <v>6</v>
      </c>
      <c r="F10" s="206" t="s">
        <v>88</v>
      </c>
      <c r="G10" s="203" t="s">
        <v>654</v>
      </c>
      <c r="H10" s="203" t="s">
        <v>6</v>
      </c>
      <c r="I10" s="209">
        <v>500000</v>
      </c>
      <c r="J10" s="89" t="s">
        <v>79</v>
      </c>
      <c r="K10" s="91" t="s">
        <v>46</v>
      </c>
      <c r="L10" s="90" t="s">
        <v>29</v>
      </c>
      <c r="M10" s="90" t="s">
        <v>35</v>
      </c>
      <c r="N10" s="90" t="s">
        <v>36</v>
      </c>
      <c r="O10" s="90" t="s">
        <v>36</v>
      </c>
      <c r="P10" s="92">
        <v>20</v>
      </c>
      <c r="Q10" s="91" t="s">
        <v>32</v>
      </c>
    </row>
    <row r="11" spans="1:19" s="2" customFormat="1" x14ac:dyDescent="0.25">
      <c r="A11" s="206"/>
      <c r="B11" s="204"/>
      <c r="C11" s="210"/>
      <c r="D11" s="203"/>
      <c r="E11" s="203"/>
      <c r="F11" s="206"/>
      <c r="G11" s="203"/>
      <c r="H11" s="203"/>
      <c r="I11" s="209"/>
      <c r="J11" s="89" t="s">
        <v>80</v>
      </c>
      <c r="K11" s="91"/>
      <c r="L11" s="90"/>
      <c r="M11" s="90"/>
      <c r="N11" s="90"/>
      <c r="O11" s="90"/>
      <c r="P11" s="92"/>
      <c r="Q11" s="91"/>
    </row>
    <row r="12" spans="1:19" s="2" customFormat="1" x14ac:dyDescent="0.25">
      <c r="A12" s="206">
        <v>4</v>
      </c>
      <c r="B12" s="204" t="s">
        <v>99</v>
      </c>
      <c r="C12" s="210" t="s">
        <v>66</v>
      </c>
      <c r="D12" s="203" t="s">
        <v>82</v>
      </c>
      <c r="E12" s="203">
        <v>2</v>
      </c>
      <c r="F12" s="206" t="s">
        <v>88</v>
      </c>
      <c r="G12" s="203" t="s">
        <v>654</v>
      </c>
      <c r="H12" s="203" t="s">
        <v>6</v>
      </c>
      <c r="I12" s="209">
        <v>500000</v>
      </c>
      <c r="J12" s="89" t="s">
        <v>79</v>
      </c>
      <c r="K12" s="91" t="s">
        <v>46</v>
      </c>
      <c r="L12" s="91" t="s">
        <v>91</v>
      </c>
      <c r="M12" s="90" t="s">
        <v>92</v>
      </c>
      <c r="N12" s="90" t="s">
        <v>93</v>
      </c>
      <c r="O12" s="90" t="s">
        <v>93</v>
      </c>
      <c r="P12" s="92">
        <v>20</v>
      </c>
      <c r="Q12" s="91" t="s">
        <v>94</v>
      </c>
    </row>
    <row r="13" spans="1:19" s="2" customFormat="1" x14ac:dyDescent="0.25">
      <c r="A13" s="206"/>
      <c r="B13" s="204"/>
      <c r="C13" s="210"/>
      <c r="D13" s="203"/>
      <c r="E13" s="203"/>
      <c r="F13" s="206"/>
      <c r="G13" s="203"/>
      <c r="H13" s="203"/>
      <c r="I13" s="209"/>
      <c r="J13" s="89" t="s">
        <v>80</v>
      </c>
      <c r="K13" s="91"/>
      <c r="L13" s="90"/>
      <c r="M13" s="90"/>
      <c r="N13" s="90"/>
      <c r="O13" s="90"/>
      <c r="P13" s="92"/>
      <c r="Q13" s="91"/>
    </row>
    <row r="14" spans="1:19" s="2" customFormat="1" ht="22.5" customHeight="1" x14ac:dyDescent="0.25">
      <c r="A14" s="206">
        <v>5</v>
      </c>
      <c r="B14" s="204" t="s">
        <v>100</v>
      </c>
      <c r="C14" s="210" t="s">
        <v>215</v>
      </c>
      <c r="D14" s="203" t="s">
        <v>65</v>
      </c>
      <c r="E14" s="206">
        <v>30</v>
      </c>
      <c r="F14" s="206" t="s">
        <v>88</v>
      </c>
      <c r="G14" s="203" t="s">
        <v>654</v>
      </c>
      <c r="H14" s="203" t="s">
        <v>6</v>
      </c>
      <c r="I14" s="209">
        <v>1000000</v>
      </c>
      <c r="J14" s="89" t="s">
        <v>79</v>
      </c>
      <c r="K14" s="91" t="s">
        <v>49</v>
      </c>
      <c r="L14" s="90" t="s">
        <v>35</v>
      </c>
      <c r="M14" s="90" t="s">
        <v>36</v>
      </c>
      <c r="N14" s="90" t="s">
        <v>48</v>
      </c>
      <c r="O14" s="90" t="s">
        <v>48</v>
      </c>
      <c r="P14" s="92">
        <v>20</v>
      </c>
      <c r="Q14" s="91" t="s">
        <v>85</v>
      </c>
    </row>
    <row r="15" spans="1:19" s="2" customFormat="1" ht="20.25" customHeight="1" x14ac:dyDescent="0.25">
      <c r="A15" s="206"/>
      <c r="B15" s="204"/>
      <c r="C15" s="210"/>
      <c r="D15" s="203"/>
      <c r="E15" s="206"/>
      <c r="F15" s="206"/>
      <c r="G15" s="203"/>
      <c r="H15" s="203"/>
      <c r="I15" s="209"/>
      <c r="J15" s="89" t="s">
        <v>80</v>
      </c>
      <c r="K15" s="91"/>
      <c r="L15" s="90"/>
      <c r="M15" s="90"/>
      <c r="N15" s="90"/>
      <c r="O15" s="90"/>
      <c r="P15" s="92"/>
      <c r="Q15" s="91"/>
    </row>
    <row r="16" spans="1:19" s="2" customFormat="1" x14ac:dyDescent="0.25">
      <c r="A16" s="206">
        <v>6</v>
      </c>
      <c r="B16" s="204" t="s">
        <v>101</v>
      </c>
      <c r="C16" s="210" t="s">
        <v>27</v>
      </c>
      <c r="D16" s="203" t="s">
        <v>82</v>
      </c>
      <c r="E16" s="203">
        <v>80</v>
      </c>
      <c r="F16" s="206" t="s">
        <v>89</v>
      </c>
      <c r="G16" s="203" t="s">
        <v>654</v>
      </c>
      <c r="H16" s="203" t="s">
        <v>6</v>
      </c>
      <c r="I16" s="209">
        <v>7000000</v>
      </c>
      <c r="J16" s="89" t="s">
        <v>79</v>
      </c>
      <c r="K16" s="91" t="s">
        <v>51</v>
      </c>
      <c r="L16" s="91" t="s">
        <v>52</v>
      </c>
      <c r="M16" s="90" t="s">
        <v>50</v>
      </c>
      <c r="N16" s="90" t="s">
        <v>45</v>
      </c>
      <c r="O16" s="90" t="s">
        <v>45</v>
      </c>
      <c r="P16" s="92">
        <v>45</v>
      </c>
      <c r="Q16" s="91" t="s">
        <v>61</v>
      </c>
    </row>
    <row r="17" spans="1:19" s="2" customFormat="1" x14ac:dyDescent="0.25">
      <c r="A17" s="206"/>
      <c r="B17" s="204"/>
      <c r="C17" s="210"/>
      <c r="D17" s="203"/>
      <c r="E17" s="203"/>
      <c r="F17" s="206"/>
      <c r="G17" s="203"/>
      <c r="H17" s="203"/>
      <c r="I17" s="209"/>
      <c r="J17" s="89" t="s">
        <v>80</v>
      </c>
      <c r="K17" s="91"/>
      <c r="L17" s="91"/>
      <c r="M17" s="90"/>
      <c r="N17" s="90"/>
      <c r="O17" s="90"/>
      <c r="P17" s="92"/>
      <c r="Q17" s="91"/>
    </row>
    <row r="18" spans="1:19" s="2" customFormat="1" ht="15" customHeight="1" x14ac:dyDescent="0.25">
      <c r="A18" s="206">
        <v>7</v>
      </c>
      <c r="B18" s="204" t="s">
        <v>102</v>
      </c>
      <c r="C18" s="210" t="s">
        <v>18</v>
      </c>
      <c r="D18" s="203" t="s">
        <v>82</v>
      </c>
      <c r="E18" s="203">
        <v>2</v>
      </c>
      <c r="F18" s="206" t="s">
        <v>88</v>
      </c>
      <c r="G18" s="203" t="s">
        <v>654</v>
      </c>
      <c r="H18" s="203" t="s">
        <v>6</v>
      </c>
      <c r="I18" s="209">
        <v>500000</v>
      </c>
      <c r="J18" s="89" t="s">
        <v>79</v>
      </c>
      <c r="K18" s="91" t="s">
        <v>47</v>
      </c>
      <c r="L18" s="90" t="s">
        <v>31</v>
      </c>
      <c r="M18" s="90" t="s">
        <v>36</v>
      </c>
      <c r="N18" s="90" t="s">
        <v>48</v>
      </c>
      <c r="O18" s="90" t="s">
        <v>48</v>
      </c>
      <c r="P18" s="92">
        <v>20</v>
      </c>
      <c r="Q18" s="91" t="s">
        <v>37</v>
      </c>
    </row>
    <row r="19" spans="1:19" s="2" customFormat="1" ht="15.75" thickBot="1" x14ac:dyDescent="0.3">
      <c r="A19" s="211"/>
      <c r="B19" s="205"/>
      <c r="C19" s="213"/>
      <c r="D19" s="207"/>
      <c r="E19" s="207"/>
      <c r="F19" s="211"/>
      <c r="G19" s="203"/>
      <c r="H19" s="207"/>
      <c r="I19" s="209"/>
      <c r="J19" s="93" t="s">
        <v>80</v>
      </c>
      <c r="K19" s="94"/>
      <c r="L19" s="95"/>
      <c r="M19" s="95"/>
      <c r="N19" s="95"/>
      <c r="O19" s="95"/>
      <c r="P19" s="96"/>
      <c r="Q19" s="94"/>
    </row>
    <row r="20" spans="1:19" ht="15.75" thickBot="1" x14ac:dyDescent="0.3">
      <c r="A20" s="215" t="s">
        <v>103</v>
      </c>
      <c r="B20" s="216"/>
      <c r="C20" s="216"/>
      <c r="D20" s="216"/>
      <c r="E20" s="216"/>
      <c r="F20" s="216"/>
      <c r="G20" s="216"/>
      <c r="H20" s="217"/>
      <c r="I20" s="97">
        <f>SUM(I6:I19)</f>
        <v>20000000</v>
      </c>
      <c r="J20" s="98"/>
      <c r="K20" s="98"/>
      <c r="L20" s="98"/>
      <c r="M20" s="98"/>
      <c r="N20" s="98"/>
      <c r="O20" s="98"/>
      <c r="P20" s="98"/>
      <c r="Q20" s="99"/>
      <c r="R20" s="2"/>
      <c r="S20" s="2"/>
    </row>
  </sheetData>
  <mergeCells count="67">
    <mergeCell ref="A20:H20"/>
    <mergeCell ref="A16:A17"/>
    <mergeCell ref="C16:C17"/>
    <mergeCell ref="H16:H17"/>
    <mergeCell ref="I16:I17"/>
    <mergeCell ref="F16:F17"/>
    <mergeCell ref="E16:E17"/>
    <mergeCell ref="D16:D17"/>
    <mergeCell ref="A2:Q2"/>
    <mergeCell ref="F10:F11"/>
    <mergeCell ref="A18:A19"/>
    <mergeCell ref="C18:C19"/>
    <mergeCell ref="C12:C13"/>
    <mergeCell ref="H12:H13"/>
    <mergeCell ref="H18:H19"/>
    <mergeCell ref="C8:C9"/>
    <mergeCell ref="F8:F9"/>
    <mergeCell ref="F12:F13"/>
    <mergeCell ref="A14:A15"/>
    <mergeCell ref="C14:C15"/>
    <mergeCell ref="H14:H15"/>
    <mergeCell ref="I14:I15"/>
    <mergeCell ref="F14:F15"/>
    <mergeCell ref="I8:I9"/>
    <mergeCell ref="C10:C11"/>
    <mergeCell ref="H10:H11"/>
    <mergeCell ref="I18:I19"/>
    <mergeCell ref="F18:F19"/>
    <mergeCell ref="G8:G9"/>
    <mergeCell ref="G16:G17"/>
    <mergeCell ref="G14:G15"/>
    <mergeCell ref="G12:G13"/>
    <mergeCell ref="G10:G11"/>
    <mergeCell ref="E8:E9"/>
    <mergeCell ref="D8:D9"/>
    <mergeCell ref="G6:G7"/>
    <mergeCell ref="E18:E19"/>
    <mergeCell ref="D18:D19"/>
    <mergeCell ref="A3:Q3"/>
    <mergeCell ref="I6:I7"/>
    <mergeCell ref="F6:F7"/>
    <mergeCell ref="A6:A7"/>
    <mergeCell ref="C6:C7"/>
    <mergeCell ref="H6:H7"/>
    <mergeCell ref="I12:I13"/>
    <mergeCell ref="A8:A9"/>
    <mergeCell ref="A12:A13"/>
    <mergeCell ref="A10:A11"/>
    <mergeCell ref="I10:I11"/>
    <mergeCell ref="H8:H9"/>
    <mergeCell ref="G18:G19"/>
    <mergeCell ref="A1:S1"/>
    <mergeCell ref="E6:E7"/>
    <mergeCell ref="D6:D7"/>
    <mergeCell ref="B18:B19"/>
    <mergeCell ref="B16:B17"/>
    <mergeCell ref="B14:B15"/>
    <mergeCell ref="B12:B13"/>
    <mergeCell ref="B10:B11"/>
    <mergeCell ref="B8:B9"/>
    <mergeCell ref="B6:B7"/>
    <mergeCell ref="E14:E15"/>
    <mergeCell ref="D14:D15"/>
    <mergeCell ref="E12:E13"/>
    <mergeCell ref="D12:D13"/>
    <mergeCell ref="E10:E11"/>
    <mergeCell ref="D10:D11"/>
  </mergeCells>
  <phoneticPr fontId="15" type="noConversion"/>
  <pageMargins left="0.35" right="0.25" top="0.75" bottom="0.75" header="0" footer="0"/>
  <pageSetup paperSize="5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115"/>
  <sheetViews>
    <sheetView view="pageBreakPreview" topLeftCell="A34" zoomScaleNormal="100" zoomScaleSheetLayoutView="100" workbookViewId="0">
      <selection activeCell="A61" sqref="A61:H61"/>
    </sheetView>
  </sheetViews>
  <sheetFormatPr defaultColWidth="9.140625" defaultRowHeight="33.75" customHeight="1" x14ac:dyDescent="0.25"/>
  <cols>
    <col min="1" max="1" width="3.5703125" style="5" customWidth="1"/>
    <col min="2" max="2" width="33.140625" style="5" customWidth="1"/>
    <col min="3" max="3" width="40.5703125" style="5" customWidth="1"/>
    <col min="4" max="4" width="6.5703125" style="5" customWidth="1"/>
    <col min="5" max="5" width="8.5703125" style="5" customWidth="1"/>
    <col min="6" max="6" width="11.85546875" style="5" customWidth="1"/>
    <col min="7" max="7" width="10.5703125" style="5" customWidth="1"/>
    <col min="8" max="8" width="11.5703125" style="5" customWidth="1"/>
    <col min="9" max="9" width="16.85546875" style="5" customWidth="1"/>
    <col min="10" max="10" width="11" style="5" customWidth="1"/>
    <col min="11" max="12" width="9.85546875" style="5" customWidth="1"/>
    <col min="13" max="13" width="9" style="5" customWidth="1"/>
    <col min="14" max="14" width="10.7109375" style="5" customWidth="1"/>
    <col min="15" max="15" width="12" style="5" customWidth="1"/>
    <col min="16" max="16" width="11" style="5" customWidth="1"/>
    <col min="17" max="17" width="9.28515625" style="5" customWidth="1"/>
    <col min="18" max="18" width="10.28515625" style="5" customWidth="1"/>
    <col min="19" max="19" width="10.7109375" style="5" customWidth="1"/>
    <col min="20" max="20" width="11.5703125" style="6" customWidth="1"/>
    <col min="21" max="16384" width="9.140625" style="6"/>
  </cols>
  <sheetData>
    <row r="1" spans="1:20" ht="50.25" customHeight="1" x14ac:dyDescent="0.25">
      <c r="A1" s="202" t="s">
        <v>262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3"/>
    </row>
    <row r="2" spans="1:20" ht="20.25" customHeight="1" x14ac:dyDescent="0.25">
      <c r="A2" s="212" t="s">
        <v>7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3"/>
    </row>
    <row r="3" spans="1:20" ht="18.75" customHeight="1" thickBot="1" x14ac:dyDescent="0.3">
      <c r="A3" s="236" t="s">
        <v>12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3"/>
    </row>
    <row r="4" spans="1:20" ht="68.25" thickBot="1" x14ac:dyDescent="0.3">
      <c r="A4" s="13" t="s">
        <v>0</v>
      </c>
      <c r="B4" s="14" t="s">
        <v>115</v>
      </c>
      <c r="C4" s="15" t="s">
        <v>116</v>
      </c>
      <c r="D4" s="16" t="s">
        <v>63</v>
      </c>
      <c r="E4" s="16" t="s">
        <v>68</v>
      </c>
      <c r="F4" s="15" t="s">
        <v>2</v>
      </c>
      <c r="G4" s="15" t="s">
        <v>107</v>
      </c>
      <c r="H4" s="15" t="s">
        <v>71</v>
      </c>
      <c r="I4" s="15" t="s">
        <v>109</v>
      </c>
      <c r="J4" s="15" t="s">
        <v>117</v>
      </c>
      <c r="K4" s="15" t="s">
        <v>118</v>
      </c>
      <c r="L4" s="15" t="s">
        <v>86</v>
      </c>
      <c r="M4" s="15" t="s">
        <v>119</v>
      </c>
      <c r="N4" s="15" t="s">
        <v>120</v>
      </c>
      <c r="O4" s="15" t="s">
        <v>121</v>
      </c>
      <c r="P4" s="15" t="s">
        <v>122</v>
      </c>
      <c r="Q4" s="15" t="s">
        <v>87</v>
      </c>
      <c r="R4" s="15" t="s">
        <v>76</v>
      </c>
      <c r="S4" s="15" t="s">
        <v>211</v>
      </c>
      <c r="T4" s="17" t="s">
        <v>210</v>
      </c>
    </row>
    <row r="5" spans="1:20" ht="15" x14ac:dyDescent="0.25">
      <c r="A5" s="220">
        <v>1</v>
      </c>
      <c r="B5" s="219" t="s">
        <v>123</v>
      </c>
      <c r="C5" s="219" t="s">
        <v>14</v>
      </c>
      <c r="D5" s="230" t="s">
        <v>124</v>
      </c>
      <c r="E5" s="230">
        <v>1</v>
      </c>
      <c r="F5" s="220" t="s">
        <v>39</v>
      </c>
      <c r="G5" s="220" t="s">
        <v>654</v>
      </c>
      <c r="H5" s="237" t="s">
        <v>6</v>
      </c>
      <c r="I5" s="222">
        <v>6000000</v>
      </c>
      <c r="J5" s="100" t="s">
        <v>5</v>
      </c>
      <c r="K5" s="100" t="s">
        <v>31</v>
      </c>
      <c r="L5" s="100" t="s">
        <v>28</v>
      </c>
      <c r="M5" s="101" t="s">
        <v>32</v>
      </c>
      <c r="N5" s="101">
        <v>44785</v>
      </c>
      <c r="O5" s="102" t="s">
        <v>125</v>
      </c>
      <c r="P5" s="102" t="s">
        <v>28</v>
      </c>
      <c r="Q5" s="102" t="s">
        <v>28</v>
      </c>
      <c r="R5" s="101">
        <v>44927</v>
      </c>
      <c r="S5" s="102">
        <v>45</v>
      </c>
      <c r="T5" s="103" t="s">
        <v>126</v>
      </c>
    </row>
    <row r="6" spans="1:20" ht="15" customHeight="1" x14ac:dyDescent="0.25">
      <c r="A6" s="206"/>
      <c r="B6" s="229"/>
      <c r="C6" s="229"/>
      <c r="D6" s="230"/>
      <c r="E6" s="230"/>
      <c r="F6" s="206"/>
      <c r="G6" s="206"/>
      <c r="H6" s="203"/>
      <c r="I6" s="238"/>
      <c r="J6" s="90" t="s">
        <v>3</v>
      </c>
      <c r="K6" s="104"/>
      <c r="L6" s="104"/>
      <c r="M6" s="104"/>
      <c r="N6" s="104"/>
      <c r="O6" s="104"/>
      <c r="P6" s="104"/>
      <c r="Q6" s="104"/>
      <c r="R6" s="104"/>
      <c r="S6" s="105"/>
      <c r="T6" s="105"/>
    </row>
    <row r="7" spans="1:20" ht="15" x14ac:dyDescent="0.25">
      <c r="A7" s="206">
        <v>2</v>
      </c>
      <c r="B7" s="219" t="s">
        <v>127</v>
      </c>
      <c r="C7" s="229" t="s">
        <v>15</v>
      </c>
      <c r="D7" s="230" t="s">
        <v>124</v>
      </c>
      <c r="E7" s="230">
        <v>1</v>
      </c>
      <c r="F7" s="220" t="s">
        <v>39</v>
      </c>
      <c r="G7" s="220" t="s">
        <v>654</v>
      </c>
      <c r="H7" s="203" t="s">
        <v>6</v>
      </c>
      <c r="I7" s="221">
        <v>6000000</v>
      </c>
      <c r="J7" s="90" t="s">
        <v>5</v>
      </c>
      <c r="K7" s="91" t="s">
        <v>34</v>
      </c>
      <c r="L7" s="100" t="s">
        <v>28</v>
      </c>
      <c r="M7" s="91" t="s">
        <v>33</v>
      </c>
      <c r="N7" s="91" t="s">
        <v>128</v>
      </c>
      <c r="O7" s="91" t="s">
        <v>129</v>
      </c>
      <c r="P7" s="91" t="s">
        <v>28</v>
      </c>
      <c r="Q7" s="91" t="s">
        <v>28</v>
      </c>
      <c r="R7" s="91" t="s">
        <v>130</v>
      </c>
      <c r="S7" s="91" t="s">
        <v>212</v>
      </c>
      <c r="T7" s="91" t="s">
        <v>131</v>
      </c>
    </row>
    <row r="8" spans="1:20" s="8" customFormat="1" ht="15" customHeight="1" x14ac:dyDescent="0.25">
      <c r="A8" s="206"/>
      <c r="B8" s="229"/>
      <c r="C8" s="229"/>
      <c r="D8" s="230"/>
      <c r="E8" s="230"/>
      <c r="F8" s="206"/>
      <c r="G8" s="206"/>
      <c r="H8" s="203"/>
      <c r="I8" s="222"/>
      <c r="J8" s="90" t="s">
        <v>3</v>
      </c>
      <c r="K8" s="106"/>
      <c r="L8" s="106"/>
      <c r="M8" s="106"/>
      <c r="N8" s="106"/>
      <c r="O8" s="106"/>
      <c r="P8" s="106"/>
      <c r="Q8" s="106"/>
      <c r="R8" s="106"/>
      <c r="S8" s="105"/>
      <c r="T8" s="105"/>
    </row>
    <row r="9" spans="1:20" ht="15" x14ac:dyDescent="0.25">
      <c r="A9" s="206">
        <v>3</v>
      </c>
      <c r="B9" s="219" t="s">
        <v>132</v>
      </c>
      <c r="C9" s="239" t="s">
        <v>16</v>
      </c>
      <c r="D9" s="230" t="s">
        <v>124</v>
      </c>
      <c r="E9" s="230">
        <v>1</v>
      </c>
      <c r="F9" s="220" t="s">
        <v>39</v>
      </c>
      <c r="G9" s="220" t="s">
        <v>654</v>
      </c>
      <c r="H9" s="203" t="s">
        <v>6</v>
      </c>
      <c r="I9" s="221">
        <v>3000000</v>
      </c>
      <c r="J9" s="90" t="s">
        <v>5</v>
      </c>
      <c r="K9" s="91" t="s">
        <v>34</v>
      </c>
      <c r="L9" s="100" t="s">
        <v>28</v>
      </c>
      <c r="M9" s="91" t="s">
        <v>33</v>
      </c>
      <c r="N9" s="91" t="s">
        <v>128</v>
      </c>
      <c r="O9" s="91" t="s">
        <v>129</v>
      </c>
      <c r="P9" s="91" t="s">
        <v>28</v>
      </c>
      <c r="Q9" s="91" t="s">
        <v>28</v>
      </c>
      <c r="R9" s="91" t="s">
        <v>130</v>
      </c>
      <c r="S9" s="91" t="s">
        <v>212</v>
      </c>
      <c r="T9" s="91" t="s">
        <v>131</v>
      </c>
    </row>
    <row r="10" spans="1:20" ht="15" customHeight="1" x14ac:dyDescent="0.25">
      <c r="A10" s="206"/>
      <c r="B10" s="229"/>
      <c r="C10" s="239"/>
      <c r="D10" s="230"/>
      <c r="E10" s="230"/>
      <c r="F10" s="206"/>
      <c r="G10" s="206"/>
      <c r="H10" s="203"/>
      <c r="I10" s="222"/>
      <c r="J10" s="90" t="s">
        <v>3</v>
      </c>
      <c r="K10" s="106"/>
      <c r="L10" s="106"/>
      <c r="M10" s="106"/>
      <c r="N10" s="106"/>
      <c r="O10" s="106"/>
      <c r="P10" s="106"/>
      <c r="Q10" s="106"/>
      <c r="R10" s="106"/>
      <c r="S10" s="105"/>
      <c r="T10" s="105"/>
    </row>
    <row r="11" spans="1:20" ht="15" x14ac:dyDescent="0.25">
      <c r="A11" s="206">
        <v>4</v>
      </c>
      <c r="B11" s="219" t="s">
        <v>133</v>
      </c>
      <c r="C11" s="239" t="s">
        <v>134</v>
      </c>
      <c r="D11" s="230" t="s">
        <v>124</v>
      </c>
      <c r="E11" s="230">
        <v>1</v>
      </c>
      <c r="F11" s="220" t="s">
        <v>39</v>
      </c>
      <c r="G11" s="220" t="s">
        <v>654</v>
      </c>
      <c r="H11" s="203" t="s">
        <v>6</v>
      </c>
      <c r="I11" s="221">
        <v>1600800</v>
      </c>
      <c r="J11" s="90" t="s">
        <v>5</v>
      </c>
      <c r="K11" s="91" t="s">
        <v>30</v>
      </c>
      <c r="L11" s="100" t="s">
        <v>28</v>
      </c>
      <c r="M11" s="91" t="s">
        <v>35</v>
      </c>
      <c r="N11" s="91" t="s">
        <v>36</v>
      </c>
      <c r="O11" s="91" t="s">
        <v>37</v>
      </c>
      <c r="P11" s="91" t="s">
        <v>28</v>
      </c>
      <c r="Q11" s="91" t="s">
        <v>28</v>
      </c>
      <c r="R11" s="91" t="s">
        <v>62</v>
      </c>
      <c r="S11" s="91" t="s">
        <v>212</v>
      </c>
      <c r="T11" s="91" t="s">
        <v>135</v>
      </c>
    </row>
    <row r="12" spans="1:20" ht="15" customHeight="1" x14ac:dyDescent="0.25">
      <c r="A12" s="206"/>
      <c r="B12" s="229"/>
      <c r="C12" s="239"/>
      <c r="D12" s="230"/>
      <c r="E12" s="230"/>
      <c r="F12" s="206"/>
      <c r="G12" s="206"/>
      <c r="H12" s="203"/>
      <c r="I12" s="222"/>
      <c r="J12" s="90" t="s">
        <v>3</v>
      </c>
      <c r="K12" s="106"/>
      <c r="L12" s="106"/>
      <c r="M12" s="106"/>
      <c r="N12" s="106"/>
      <c r="O12" s="106"/>
      <c r="P12" s="104"/>
      <c r="Q12" s="104"/>
      <c r="R12" s="104"/>
      <c r="S12" s="105"/>
      <c r="T12" s="105"/>
    </row>
    <row r="13" spans="1:20" ht="42" customHeight="1" x14ac:dyDescent="0.25">
      <c r="A13" s="206">
        <v>5</v>
      </c>
      <c r="B13" s="218" t="s">
        <v>136</v>
      </c>
      <c r="C13" s="218" t="s">
        <v>137</v>
      </c>
      <c r="D13" s="211" t="s">
        <v>82</v>
      </c>
      <c r="E13" s="211">
        <v>1</v>
      </c>
      <c r="F13" s="211" t="s">
        <v>19</v>
      </c>
      <c r="G13" s="220" t="s">
        <v>654</v>
      </c>
      <c r="H13" s="211" t="s">
        <v>6</v>
      </c>
      <c r="I13" s="221">
        <v>44497159.090000004</v>
      </c>
      <c r="J13" s="107" t="s">
        <v>5</v>
      </c>
      <c r="K13" s="108" t="s">
        <v>138</v>
      </c>
      <c r="L13" s="108" t="s">
        <v>139</v>
      </c>
      <c r="M13" s="108" t="s">
        <v>140</v>
      </c>
      <c r="N13" s="108" t="s">
        <v>141</v>
      </c>
      <c r="O13" s="108" t="s">
        <v>53</v>
      </c>
      <c r="P13" s="91" t="s">
        <v>142</v>
      </c>
      <c r="Q13" s="91" t="s">
        <v>42</v>
      </c>
      <c r="R13" s="91" t="s">
        <v>41</v>
      </c>
      <c r="S13" s="91" t="s">
        <v>213</v>
      </c>
      <c r="T13" s="108" t="s">
        <v>143</v>
      </c>
    </row>
    <row r="14" spans="1:20" s="7" customFormat="1" ht="44.25" customHeight="1" x14ac:dyDescent="0.25">
      <c r="A14" s="206"/>
      <c r="B14" s="219"/>
      <c r="C14" s="219"/>
      <c r="D14" s="220"/>
      <c r="E14" s="220"/>
      <c r="F14" s="220"/>
      <c r="G14" s="206"/>
      <c r="H14" s="220"/>
      <c r="I14" s="222"/>
      <c r="J14" s="107" t="s">
        <v>3</v>
      </c>
      <c r="K14" s="109"/>
      <c r="L14" s="110"/>
      <c r="M14" s="110"/>
      <c r="N14" s="110"/>
      <c r="O14" s="110"/>
      <c r="P14" s="106"/>
      <c r="Q14" s="106"/>
      <c r="R14" s="106"/>
      <c r="S14" s="111"/>
      <c r="T14" s="111"/>
    </row>
    <row r="15" spans="1:20" s="7" customFormat="1" ht="33.75" customHeight="1" x14ac:dyDescent="0.25">
      <c r="A15" s="206">
        <v>6</v>
      </c>
      <c r="B15" s="218" t="s">
        <v>144</v>
      </c>
      <c r="C15" s="218" t="s">
        <v>145</v>
      </c>
      <c r="D15" s="211" t="s">
        <v>82</v>
      </c>
      <c r="E15" s="211">
        <v>1</v>
      </c>
      <c r="F15" s="211" t="s">
        <v>19</v>
      </c>
      <c r="G15" s="220" t="s">
        <v>654</v>
      </c>
      <c r="H15" s="211" t="s">
        <v>6</v>
      </c>
      <c r="I15" s="221">
        <v>41530681.82</v>
      </c>
      <c r="J15" s="107" t="s">
        <v>5</v>
      </c>
      <c r="K15" s="108" t="s">
        <v>146</v>
      </c>
      <c r="L15" s="108" t="s">
        <v>130</v>
      </c>
      <c r="M15" s="108" t="s">
        <v>147</v>
      </c>
      <c r="N15" s="108" t="s">
        <v>35</v>
      </c>
      <c r="O15" s="108" t="s">
        <v>36</v>
      </c>
      <c r="P15" s="91" t="s">
        <v>148</v>
      </c>
      <c r="Q15" s="91" t="s">
        <v>54</v>
      </c>
      <c r="R15" s="91" t="s">
        <v>149</v>
      </c>
      <c r="S15" s="108" t="s">
        <v>213</v>
      </c>
      <c r="T15" s="108" t="s">
        <v>150</v>
      </c>
    </row>
    <row r="16" spans="1:20" s="7" customFormat="1" ht="30.75" customHeight="1" x14ac:dyDescent="0.25">
      <c r="A16" s="206"/>
      <c r="B16" s="219"/>
      <c r="C16" s="219"/>
      <c r="D16" s="220"/>
      <c r="E16" s="220"/>
      <c r="F16" s="220"/>
      <c r="G16" s="206"/>
      <c r="H16" s="220"/>
      <c r="I16" s="222"/>
      <c r="J16" s="107" t="s">
        <v>3</v>
      </c>
      <c r="K16" s="110"/>
      <c r="L16" s="110"/>
      <c r="M16" s="110"/>
      <c r="N16" s="110"/>
      <c r="O16" s="110"/>
      <c r="P16" s="110"/>
      <c r="Q16" s="110"/>
      <c r="R16" s="110"/>
      <c r="S16" s="111"/>
      <c r="T16" s="111"/>
    </row>
    <row r="17" spans="1:20" s="7" customFormat="1" ht="28.5" customHeight="1" x14ac:dyDescent="0.25">
      <c r="A17" s="206">
        <v>7</v>
      </c>
      <c r="B17" s="218" t="s">
        <v>151</v>
      </c>
      <c r="C17" s="218" t="s">
        <v>152</v>
      </c>
      <c r="D17" s="211" t="s">
        <v>82</v>
      </c>
      <c r="E17" s="211">
        <v>1</v>
      </c>
      <c r="F17" s="211" t="s">
        <v>19</v>
      </c>
      <c r="G17" s="220" t="s">
        <v>654</v>
      </c>
      <c r="H17" s="211" t="s">
        <v>6</v>
      </c>
      <c r="I17" s="221">
        <v>37822585.229999997</v>
      </c>
      <c r="J17" s="90" t="s">
        <v>5</v>
      </c>
      <c r="K17" s="108" t="s">
        <v>153</v>
      </c>
      <c r="L17" s="108" t="s">
        <v>41</v>
      </c>
      <c r="M17" s="108" t="s">
        <v>38</v>
      </c>
      <c r="N17" s="108" t="s">
        <v>52</v>
      </c>
      <c r="O17" s="108" t="s">
        <v>154</v>
      </c>
      <c r="P17" s="91" t="s">
        <v>155</v>
      </c>
      <c r="Q17" s="91" t="s">
        <v>56</v>
      </c>
      <c r="R17" s="91" t="s">
        <v>156</v>
      </c>
      <c r="S17" s="91" t="s">
        <v>213</v>
      </c>
      <c r="T17" s="108" t="s">
        <v>157</v>
      </c>
    </row>
    <row r="18" spans="1:20" ht="34.5" customHeight="1" x14ac:dyDescent="0.25">
      <c r="A18" s="206"/>
      <c r="B18" s="219"/>
      <c r="C18" s="219"/>
      <c r="D18" s="220"/>
      <c r="E18" s="220"/>
      <c r="F18" s="220"/>
      <c r="G18" s="206"/>
      <c r="H18" s="220"/>
      <c r="I18" s="222"/>
      <c r="J18" s="90" t="s">
        <v>3</v>
      </c>
      <c r="K18" s="106"/>
      <c r="L18" s="106"/>
      <c r="M18" s="106"/>
      <c r="N18" s="106"/>
      <c r="O18" s="106"/>
      <c r="P18" s="106"/>
      <c r="Q18" s="106"/>
      <c r="R18" s="106"/>
      <c r="S18" s="105"/>
      <c r="T18" s="105"/>
    </row>
    <row r="19" spans="1:20" ht="15" x14ac:dyDescent="0.25">
      <c r="A19" s="206">
        <v>8</v>
      </c>
      <c r="B19" s="218" t="s">
        <v>217</v>
      </c>
      <c r="C19" s="218" t="s">
        <v>229</v>
      </c>
      <c r="D19" s="211" t="s">
        <v>230</v>
      </c>
      <c r="E19" s="211">
        <v>1</v>
      </c>
      <c r="F19" s="211" t="s">
        <v>231</v>
      </c>
      <c r="G19" s="220" t="s">
        <v>654</v>
      </c>
      <c r="H19" s="211" t="s">
        <v>6</v>
      </c>
      <c r="I19" s="221">
        <v>500000</v>
      </c>
      <c r="J19" s="90" t="s">
        <v>5</v>
      </c>
      <c r="K19" s="108" t="s">
        <v>28</v>
      </c>
      <c r="L19" s="108" t="s">
        <v>232</v>
      </c>
      <c r="M19" s="108" t="s">
        <v>28</v>
      </c>
      <c r="N19" s="108" t="s">
        <v>28</v>
      </c>
      <c r="O19" s="108" t="s">
        <v>28</v>
      </c>
      <c r="P19" s="91" t="s">
        <v>234</v>
      </c>
      <c r="Q19" s="91" t="s">
        <v>234</v>
      </c>
      <c r="R19" s="91" t="s">
        <v>235</v>
      </c>
      <c r="S19" s="91" t="s">
        <v>233</v>
      </c>
      <c r="T19" s="108" t="s">
        <v>236</v>
      </c>
    </row>
    <row r="20" spans="1:20" ht="15" x14ac:dyDescent="0.25">
      <c r="A20" s="206"/>
      <c r="B20" s="219"/>
      <c r="C20" s="219"/>
      <c r="D20" s="220"/>
      <c r="E20" s="220"/>
      <c r="F20" s="220"/>
      <c r="G20" s="206"/>
      <c r="H20" s="220"/>
      <c r="I20" s="222"/>
      <c r="J20" s="90" t="s">
        <v>3</v>
      </c>
      <c r="K20" s="106"/>
      <c r="L20" s="106"/>
      <c r="M20" s="106"/>
      <c r="N20" s="106"/>
      <c r="O20" s="106"/>
      <c r="P20" s="106"/>
      <c r="Q20" s="106"/>
      <c r="R20" s="106"/>
      <c r="S20" s="105"/>
      <c r="T20" s="105"/>
    </row>
    <row r="21" spans="1:20" ht="15" x14ac:dyDescent="0.25">
      <c r="A21" s="206">
        <v>9</v>
      </c>
      <c r="B21" s="229" t="s">
        <v>218</v>
      </c>
      <c r="C21" s="229" t="s">
        <v>158</v>
      </c>
      <c r="D21" s="230" t="s">
        <v>124</v>
      </c>
      <c r="E21" s="230">
        <v>90</v>
      </c>
      <c r="F21" s="230" t="s">
        <v>28</v>
      </c>
      <c r="G21" s="220" t="s">
        <v>654</v>
      </c>
      <c r="H21" s="232" t="s">
        <v>6</v>
      </c>
      <c r="I21" s="234">
        <v>2934000</v>
      </c>
      <c r="J21" s="90" t="s">
        <v>5</v>
      </c>
      <c r="K21" s="91" t="s">
        <v>28</v>
      </c>
      <c r="L21" s="91"/>
      <c r="M21" s="91" t="s">
        <v>28</v>
      </c>
      <c r="N21" s="91" t="s">
        <v>28</v>
      </c>
      <c r="O21" s="91" t="s">
        <v>28</v>
      </c>
      <c r="P21" s="91" t="s">
        <v>28</v>
      </c>
      <c r="Q21" s="91" t="s">
        <v>28</v>
      </c>
      <c r="R21" s="91" t="s">
        <v>28</v>
      </c>
      <c r="S21" s="91" t="s">
        <v>28</v>
      </c>
      <c r="T21" s="91" t="s">
        <v>159</v>
      </c>
    </row>
    <row r="22" spans="1:20" ht="15" customHeight="1" x14ac:dyDescent="0.25">
      <c r="A22" s="206"/>
      <c r="B22" s="229"/>
      <c r="C22" s="229"/>
      <c r="D22" s="230"/>
      <c r="E22" s="230"/>
      <c r="F22" s="230"/>
      <c r="G22" s="206"/>
      <c r="H22" s="232"/>
      <c r="I22" s="235"/>
      <c r="J22" s="90" t="s">
        <v>3</v>
      </c>
      <c r="K22" s="106"/>
      <c r="L22" s="106"/>
      <c r="M22" s="106"/>
      <c r="N22" s="106"/>
      <c r="O22" s="106"/>
      <c r="P22" s="106"/>
      <c r="Q22" s="106"/>
      <c r="R22" s="106"/>
      <c r="S22" s="91"/>
      <c r="T22" s="91"/>
    </row>
    <row r="23" spans="1:20" ht="15" x14ac:dyDescent="0.25">
      <c r="A23" s="206">
        <v>10</v>
      </c>
      <c r="B23" s="229" t="s">
        <v>219</v>
      </c>
      <c r="C23" s="229" t="s">
        <v>160</v>
      </c>
      <c r="D23" s="230" t="s">
        <v>124</v>
      </c>
      <c r="E23" s="230">
        <v>40</v>
      </c>
      <c r="F23" s="230" t="s">
        <v>28</v>
      </c>
      <c r="G23" s="220" t="s">
        <v>654</v>
      </c>
      <c r="H23" s="232" t="s">
        <v>6</v>
      </c>
      <c r="I23" s="221">
        <v>5950000</v>
      </c>
      <c r="J23" s="90" t="s">
        <v>5</v>
      </c>
      <c r="K23" s="91" t="s">
        <v>28</v>
      </c>
      <c r="L23" s="91"/>
      <c r="M23" s="91" t="s">
        <v>28</v>
      </c>
      <c r="N23" s="91" t="s">
        <v>28</v>
      </c>
      <c r="O23" s="91" t="s">
        <v>28</v>
      </c>
      <c r="P23" s="91" t="s">
        <v>28</v>
      </c>
      <c r="Q23" s="91" t="s">
        <v>28</v>
      </c>
      <c r="R23" s="91" t="s">
        <v>28</v>
      </c>
      <c r="S23" s="91" t="s">
        <v>28</v>
      </c>
      <c r="T23" s="91" t="s">
        <v>42</v>
      </c>
    </row>
    <row r="24" spans="1:20" ht="15" customHeight="1" x14ac:dyDescent="0.25">
      <c r="A24" s="206"/>
      <c r="B24" s="229"/>
      <c r="C24" s="229"/>
      <c r="D24" s="230"/>
      <c r="E24" s="230"/>
      <c r="F24" s="230"/>
      <c r="G24" s="206"/>
      <c r="H24" s="232"/>
      <c r="I24" s="222"/>
      <c r="J24" s="90" t="s">
        <v>3</v>
      </c>
      <c r="K24" s="106"/>
      <c r="L24" s="106"/>
      <c r="M24" s="106"/>
      <c r="N24" s="106"/>
      <c r="O24" s="106"/>
      <c r="P24" s="106"/>
      <c r="Q24" s="106"/>
      <c r="R24" s="106"/>
      <c r="S24" s="91"/>
      <c r="T24" s="91"/>
    </row>
    <row r="25" spans="1:20" ht="15" x14ac:dyDescent="0.25">
      <c r="A25" s="206">
        <v>11</v>
      </c>
      <c r="B25" s="229" t="s">
        <v>195</v>
      </c>
      <c r="C25" s="229" t="s">
        <v>161</v>
      </c>
      <c r="D25" s="230" t="s">
        <v>124</v>
      </c>
      <c r="E25" s="230">
        <v>6000</v>
      </c>
      <c r="F25" s="230" t="s">
        <v>28</v>
      </c>
      <c r="G25" s="220" t="s">
        <v>654</v>
      </c>
      <c r="H25" s="232" t="s">
        <v>6</v>
      </c>
      <c r="I25" s="221">
        <v>18000000</v>
      </c>
      <c r="J25" s="90" t="s">
        <v>5</v>
      </c>
      <c r="K25" s="91" t="s">
        <v>28</v>
      </c>
      <c r="L25" s="91"/>
      <c r="M25" s="91" t="s">
        <v>28</v>
      </c>
      <c r="N25" s="91" t="s">
        <v>28</v>
      </c>
      <c r="O25" s="91" t="s">
        <v>28</v>
      </c>
      <c r="P25" s="91" t="s">
        <v>28</v>
      </c>
      <c r="Q25" s="91" t="s">
        <v>28</v>
      </c>
      <c r="R25" s="91" t="s">
        <v>28</v>
      </c>
      <c r="S25" s="91" t="s">
        <v>28</v>
      </c>
      <c r="T25" s="91" t="s">
        <v>162</v>
      </c>
    </row>
    <row r="26" spans="1:20" ht="15" customHeight="1" x14ac:dyDescent="0.25">
      <c r="A26" s="206"/>
      <c r="B26" s="229"/>
      <c r="C26" s="229"/>
      <c r="D26" s="230"/>
      <c r="E26" s="230"/>
      <c r="F26" s="230"/>
      <c r="G26" s="206"/>
      <c r="H26" s="232"/>
      <c r="I26" s="222"/>
      <c r="J26" s="90" t="s">
        <v>3</v>
      </c>
      <c r="K26" s="106"/>
      <c r="L26" s="106"/>
      <c r="M26" s="106"/>
      <c r="N26" s="106"/>
      <c r="O26" s="106"/>
      <c r="P26" s="106"/>
      <c r="Q26" s="106"/>
      <c r="R26" s="106"/>
      <c r="S26" s="91"/>
      <c r="T26" s="91"/>
    </row>
    <row r="27" spans="1:20" ht="15" x14ac:dyDescent="0.25">
      <c r="A27" s="206">
        <v>12</v>
      </c>
      <c r="B27" s="229" t="s">
        <v>196</v>
      </c>
      <c r="C27" s="229" t="s">
        <v>163</v>
      </c>
      <c r="D27" s="230" t="s">
        <v>124</v>
      </c>
      <c r="E27" s="230">
        <v>3300</v>
      </c>
      <c r="F27" s="230" t="s">
        <v>28</v>
      </c>
      <c r="G27" s="220" t="s">
        <v>654</v>
      </c>
      <c r="H27" s="232" t="s">
        <v>6</v>
      </c>
      <c r="I27" s="221">
        <v>9900000</v>
      </c>
      <c r="J27" s="90" t="s">
        <v>5</v>
      </c>
      <c r="K27" s="91" t="s">
        <v>28</v>
      </c>
      <c r="L27" s="91"/>
      <c r="M27" s="91" t="s">
        <v>28</v>
      </c>
      <c r="N27" s="91" t="s">
        <v>28</v>
      </c>
      <c r="O27" s="91" t="s">
        <v>28</v>
      </c>
      <c r="P27" s="91" t="s">
        <v>28</v>
      </c>
      <c r="Q27" s="91" t="s">
        <v>28</v>
      </c>
      <c r="R27" s="91" t="s">
        <v>28</v>
      </c>
      <c r="S27" s="91" t="s">
        <v>28</v>
      </c>
      <c r="T27" s="91" t="s">
        <v>162</v>
      </c>
    </row>
    <row r="28" spans="1:20" ht="15" customHeight="1" x14ac:dyDescent="0.25">
      <c r="A28" s="206"/>
      <c r="B28" s="229"/>
      <c r="C28" s="229"/>
      <c r="D28" s="230"/>
      <c r="E28" s="230"/>
      <c r="F28" s="230"/>
      <c r="G28" s="206"/>
      <c r="H28" s="232"/>
      <c r="I28" s="222"/>
      <c r="J28" s="90" t="s">
        <v>3</v>
      </c>
      <c r="K28" s="106"/>
      <c r="L28" s="106"/>
      <c r="M28" s="106"/>
      <c r="N28" s="106"/>
      <c r="O28" s="106"/>
      <c r="P28" s="106"/>
      <c r="Q28" s="106"/>
      <c r="R28" s="106"/>
      <c r="S28" s="91"/>
      <c r="T28" s="91"/>
    </row>
    <row r="29" spans="1:20" ht="19.5" customHeight="1" x14ac:dyDescent="0.25">
      <c r="A29" s="206">
        <v>13</v>
      </c>
      <c r="B29" s="229" t="s">
        <v>197</v>
      </c>
      <c r="C29" s="229" t="s">
        <v>164</v>
      </c>
      <c r="D29" s="230" t="s">
        <v>124</v>
      </c>
      <c r="E29" s="230">
        <v>3000</v>
      </c>
      <c r="F29" s="230" t="s">
        <v>28</v>
      </c>
      <c r="G29" s="220" t="s">
        <v>654</v>
      </c>
      <c r="H29" s="232" t="s">
        <v>6</v>
      </c>
      <c r="I29" s="221">
        <v>9000000</v>
      </c>
      <c r="J29" s="90" t="s">
        <v>5</v>
      </c>
      <c r="K29" s="91" t="s">
        <v>28</v>
      </c>
      <c r="L29" s="91"/>
      <c r="M29" s="91" t="s">
        <v>28</v>
      </c>
      <c r="N29" s="91" t="s">
        <v>28</v>
      </c>
      <c r="O29" s="91" t="s">
        <v>28</v>
      </c>
      <c r="P29" s="91" t="s">
        <v>28</v>
      </c>
      <c r="Q29" s="91" t="s">
        <v>28</v>
      </c>
      <c r="R29" s="91" t="s">
        <v>28</v>
      </c>
      <c r="S29" s="91" t="s">
        <v>28</v>
      </c>
      <c r="T29" s="91" t="s">
        <v>162</v>
      </c>
    </row>
    <row r="30" spans="1:20" ht="15" customHeight="1" x14ac:dyDescent="0.25">
      <c r="A30" s="206"/>
      <c r="B30" s="229"/>
      <c r="C30" s="229"/>
      <c r="D30" s="230"/>
      <c r="E30" s="230"/>
      <c r="F30" s="230"/>
      <c r="G30" s="206"/>
      <c r="H30" s="232"/>
      <c r="I30" s="222"/>
      <c r="J30" s="90" t="s">
        <v>3</v>
      </c>
      <c r="K30" s="106"/>
      <c r="L30" s="106"/>
      <c r="M30" s="106"/>
      <c r="N30" s="106"/>
      <c r="O30" s="106"/>
      <c r="P30" s="106"/>
      <c r="Q30" s="106"/>
      <c r="R30" s="106"/>
      <c r="S30" s="91"/>
      <c r="T30" s="91"/>
    </row>
    <row r="31" spans="1:20" ht="21.75" customHeight="1" x14ac:dyDescent="0.25">
      <c r="A31" s="206">
        <v>14</v>
      </c>
      <c r="B31" s="229" t="s">
        <v>198</v>
      </c>
      <c r="C31" s="229" t="s">
        <v>165</v>
      </c>
      <c r="D31" s="230" t="s">
        <v>124</v>
      </c>
      <c r="E31" s="230">
        <v>600</v>
      </c>
      <c r="F31" s="230" t="s">
        <v>28</v>
      </c>
      <c r="G31" s="220" t="s">
        <v>654</v>
      </c>
      <c r="H31" s="232" t="s">
        <v>6</v>
      </c>
      <c r="I31" s="221">
        <v>1800000</v>
      </c>
      <c r="J31" s="90" t="s">
        <v>5</v>
      </c>
      <c r="K31" s="91" t="s">
        <v>28</v>
      </c>
      <c r="L31" s="91"/>
      <c r="M31" s="91" t="s">
        <v>28</v>
      </c>
      <c r="N31" s="91" t="s">
        <v>28</v>
      </c>
      <c r="O31" s="91" t="s">
        <v>28</v>
      </c>
      <c r="P31" s="91" t="s">
        <v>28</v>
      </c>
      <c r="Q31" s="91" t="s">
        <v>28</v>
      </c>
      <c r="R31" s="91" t="s">
        <v>28</v>
      </c>
      <c r="S31" s="91" t="s">
        <v>28</v>
      </c>
      <c r="T31" s="91" t="s">
        <v>162</v>
      </c>
    </row>
    <row r="32" spans="1:20" ht="15" customHeight="1" x14ac:dyDescent="0.25">
      <c r="A32" s="206"/>
      <c r="B32" s="229"/>
      <c r="C32" s="229"/>
      <c r="D32" s="230"/>
      <c r="E32" s="230"/>
      <c r="F32" s="230"/>
      <c r="G32" s="206"/>
      <c r="H32" s="232"/>
      <c r="I32" s="222"/>
      <c r="J32" s="90" t="s">
        <v>3</v>
      </c>
      <c r="K32" s="106"/>
      <c r="L32" s="106"/>
      <c r="M32" s="106"/>
      <c r="N32" s="106"/>
      <c r="O32" s="106"/>
      <c r="P32" s="106"/>
      <c r="Q32" s="106"/>
      <c r="R32" s="106"/>
      <c r="S32" s="91"/>
      <c r="T32" s="91"/>
    </row>
    <row r="33" spans="1:20" ht="20.25" customHeight="1" x14ac:dyDescent="0.25">
      <c r="A33" s="206">
        <v>15</v>
      </c>
      <c r="B33" s="229" t="s">
        <v>199</v>
      </c>
      <c r="C33" s="229" t="s">
        <v>166</v>
      </c>
      <c r="D33" s="230" t="s">
        <v>124</v>
      </c>
      <c r="E33" s="230">
        <v>300</v>
      </c>
      <c r="F33" s="230" t="s">
        <v>28</v>
      </c>
      <c r="G33" s="220" t="s">
        <v>654</v>
      </c>
      <c r="H33" s="232" t="s">
        <v>6</v>
      </c>
      <c r="I33" s="221">
        <v>900000</v>
      </c>
      <c r="J33" s="90" t="s">
        <v>5</v>
      </c>
      <c r="K33" s="91" t="s">
        <v>28</v>
      </c>
      <c r="L33" s="91"/>
      <c r="M33" s="91" t="s">
        <v>28</v>
      </c>
      <c r="N33" s="91" t="s">
        <v>28</v>
      </c>
      <c r="O33" s="91" t="s">
        <v>28</v>
      </c>
      <c r="P33" s="91" t="s">
        <v>28</v>
      </c>
      <c r="Q33" s="91" t="s">
        <v>28</v>
      </c>
      <c r="R33" s="91" t="s">
        <v>28</v>
      </c>
      <c r="S33" s="91" t="s">
        <v>28</v>
      </c>
      <c r="T33" s="91" t="s">
        <v>162</v>
      </c>
    </row>
    <row r="34" spans="1:20" ht="15" customHeight="1" x14ac:dyDescent="0.25">
      <c r="A34" s="206"/>
      <c r="B34" s="229"/>
      <c r="C34" s="229"/>
      <c r="D34" s="230"/>
      <c r="E34" s="230"/>
      <c r="F34" s="230"/>
      <c r="G34" s="206"/>
      <c r="H34" s="232"/>
      <c r="I34" s="222"/>
      <c r="J34" s="90" t="s">
        <v>3</v>
      </c>
      <c r="K34" s="106"/>
      <c r="L34" s="106"/>
      <c r="M34" s="106"/>
      <c r="N34" s="106"/>
      <c r="O34" s="106"/>
      <c r="P34" s="106"/>
      <c r="Q34" s="106"/>
      <c r="R34" s="106"/>
      <c r="S34" s="91"/>
      <c r="T34" s="91"/>
    </row>
    <row r="35" spans="1:20" ht="19.5" customHeight="1" x14ac:dyDescent="0.25">
      <c r="A35" s="206">
        <v>16</v>
      </c>
      <c r="B35" s="229" t="s">
        <v>200</v>
      </c>
      <c r="C35" s="229" t="s">
        <v>167</v>
      </c>
      <c r="D35" s="230" t="s">
        <v>124</v>
      </c>
      <c r="E35" s="230">
        <v>600</v>
      </c>
      <c r="F35" s="230" t="s">
        <v>28</v>
      </c>
      <c r="G35" s="220" t="s">
        <v>654</v>
      </c>
      <c r="H35" s="232" t="s">
        <v>6</v>
      </c>
      <c r="I35" s="221">
        <v>900000</v>
      </c>
      <c r="J35" s="90" t="s">
        <v>5</v>
      </c>
      <c r="K35" s="91" t="s">
        <v>28</v>
      </c>
      <c r="L35" s="91"/>
      <c r="M35" s="91" t="s">
        <v>28</v>
      </c>
      <c r="N35" s="91" t="s">
        <v>28</v>
      </c>
      <c r="O35" s="91" t="s">
        <v>28</v>
      </c>
      <c r="P35" s="91" t="s">
        <v>28</v>
      </c>
      <c r="Q35" s="91" t="s">
        <v>28</v>
      </c>
      <c r="R35" s="91" t="s">
        <v>28</v>
      </c>
      <c r="S35" s="91" t="s">
        <v>28</v>
      </c>
      <c r="T35" s="91" t="s">
        <v>162</v>
      </c>
    </row>
    <row r="36" spans="1:20" ht="17.25" customHeight="1" x14ac:dyDescent="0.25">
      <c r="A36" s="206"/>
      <c r="B36" s="229"/>
      <c r="C36" s="229"/>
      <c r="D36" s="230"/>
      <c r="E36" s="230"/>
      <c r="F36" s="230"/>
      <c r="G36" s="206"/>
      <c r="H36" s="232"/>
      <c r="I36" s="222"/>
      <c r="J36" s="90" t="s">
        <v>3</v>
      </c>
      <c r="K36" s="106"/>
      <c r="L36" s="106"/>
      <c r="M36" s="106"/>
      <c r="N36" s="106"/>
      <c r="O36" s="106"/>
      <c r="P36" s="106"/>
      <c r="Q36" s="106"/>
      <c r="R36" s="106"/>
      <c r="S36" s="91"/>
      <c r="T36" s="91"/>
    </row>
    <row r="37" spans="1:20" ht="18.75" customHeight="1" x14ac:dyDescent="0.25">
      <c r="A37" s="206">
        <v>17</v>
      </c>
      <c r="B37" s="229" t="s">
        <v>220</v>
      </c>
      <c r="C37" s="229" t="s">
        <v>168</v>
      </c>
      <c r="D37" s="230" t="s">
        <v>124</v>
      </c>
      <c r="E37" s="230">
        <v>60</v>
      </c>
      <c r="F37" s="230" t="s">
        <v>28</v>
      </c>
      <c r="G37" s="220" t="s">
        <v>654</v>
      </c>
      <c r="H37" s="232" t="s">
        <v>6</v>
      </c>
      <c r="I37" s="221">
        <v>400000</v>
      </c>
      <c r="J37" s="90" t="s">
        <v>5</v>
      </c>
      <c r="K37" s="91" t="s">
        <v>28</v>
      </c>
      <c r="L37" s="91"/>
      <c r="M37" s="91" t="s">
        <v>28</v>
      </c>
      <c r="N37" s="91" t="s">
        <v>28</v>
      </c>
      <c r="O37" s="91" t="s">
        <v>28</v>
      </c>
      <c r="P37" s="91" t="s">
        <v>28</v>
      </c>
      <c r="Q37" s="91" t="s">
        <v>28</v>
      </c>
      <c r="R37" s="91" t="s">
        <v>28</v>
      </c>
      <c r="S37" s="91" t="s">
        <v>28</v>
      </c>
      <c r="T37" s="91" t="s">
        <v>169</v>
      </c>
    </row>
    <row r="38" spans="1:20" ht="15" customHeight="1" x14ac:dyDescent="0.25">
      <c r="A38" s="206"/>
      <c r="B38" s="229"/>
      <c r="C38" s="229"/>
      <c r="D38" s="230"/>
      <c r="E38" s="230"/>
      <c r="F38" s="230"/>
      <c r="G38" s="206"/>
      <c r="H38" s="232"/>
      <c r="I38" s="222"/>
      <c r="J38" s="90" t="s">
        <v>3</v>
      </c>
      <c r="K38" s="106"/>
      <c r="L38" s="106"/>
      <c r="M38" s="106"/>
      <c r="N38" s="106"/>
      <c r="O38" s="106"/>
      <c r="P38" s="106"/>
      <c r="Q38" s="106"/>
      <c r="R38" s="106"/>
      <c r="S38" s="91"/>
      <c r="T38" s="91"/>
    </row>
    <row r="39" spans="1:20" ht="15" x14ac:dyDescent="0.25">
      <c r="A39" s="206">
        <v>18</v>
      </c>
      <c r="B39" s="229" t="s">
        <v>221</v>
      </c>
      <c r="C39" s="229" t="s">
        <v>170</v>
      </c>
      <c r="D39" s="230" t="s">
        <v>124</v>
      </c>
      <c r="E39" s="230">
        <v>250</v>
      </c>
      <c r="F39" s="230" t="s">
        <v>28</v>
      </c>
      <c r="G39" s="220" t="s">
        <v>654</v>
      </c>
      <c r="H39" s="232" t="s">
        <v>6</v>
      </c>
      <c r="I39" s="221">
        <v>473000</v>
      </c>
      <c r="J39" s="90" t="s">
        <v>5</v>
      </c>
      <c r="K39" s="91" t="s">
        <v>28</v>
      </c>
      <c r="L39" s="91"/>
      <c r="M39" s="91" t="s">
        <v>28</v>
      </c>
      <c r="N39" s="91" t="s">
        <v>28</v>
      </c>
      <c r="O39" s="91" t="s">
        <v>28</v>
      </c>
      <c r="P39" s="91" t="s">
        <v>28</v>
      </c>
      <c r="Q39" s="91" t="s">
        <v>28</v>
      </c>
      <c r="R39" s="91" t="s">
        <v>28</v>
      </c>
      <c r="S39" s="91" t="s">
        <v>28</v>
      </c>
      <c r="T39" s="91" t="s">
        <v>162</v>
      </c>
    </row>
    <row r="40" spans="1:20" ht="15" customHeight="1" x14ac:dyDescent="0.25">
      <c r="A40" s="206"/>
      <c r="B40" s="229"/>
      <c r="C40" s="229"/>
      <c r="D40" s="230"/>
      <c r="E40" s="230"/>
      <c r="F40" s="230"/>
      <c r="G40" s="206"/>
      <c r="H40" s="232"/>
      <c r="I40" s="222"/>
      <c r="J40" s="90" t="s">
        <v>3</v>
      </c>
      <c r="K40" s="106"/>
      <c r="L40" s="106"/>
      <c r="M40" s="106"/>
      <c r="N40" s="106"/>
      <c r="O40" s="106"/>
      <c r="P40" s="106"/>
      <c r="Q40" s="106"/>
      <c r="R40" s="106"/>
      <c r="S40" s="91"/>
      <c r="T40" s="91"/>
    </row>
    <row r="41" spans="1:20" ht="15" x14ac:dyDescent="0.25">
      <c r="A41" s="206">
        <v>19</v>
      </c>
      <c r="B41" s="229" t="s">
        <v>201</v>
      </c>
      <c r="C41" s="229" t="s">
        <v>171</v>
      </c>
      <c r="D41" s="230" t="s">
        <v>124</v>
      </c>
      <c r="E41" s="230">
        <v>150</v>
      </c>
      <c r="F41" s="230" t="s">
        <v>28</v>
      </c>
      <c r="G41" s="220" t="s">
        <v>654</v>
      </c>
      <c r="H41" s="232" t="s">
        <v>6</v>
      </c>
      <c r="I41" s="221">
        <v>210000</v>
      </c>
      <c r="J41" s="90" t="s">
        <v>5</v>
      </c>
      <c r="K41" s="91" t="s">
        <v>28</v>
      </c>
      <c r="L41" s="91"/>
      <c r="M41" s="91" t="s">
        <v>28</v>
      </c>
      <c r="N41" s="91" t="s">
        <v>28</v>
      </c>
      <c r="O41" s="91" t="s">
        <v>28</v>
      </c>
      <c r="P41" s="91" t="s">
        <v>28</v>
      </c>
      <c r="Q41" s="91" t="s">
        <v>28</v>
      </c>
      <c r="R41" s="91" t="s">
        <v>28</v>
      </c>
      <c r="S41" s="91" t="s">
        <v>28</v>
      </c>
      <c r="T41" s="91" t="s">
        <v>162</v>
      </c>
    </row>
    <row r="42" spans="1:20" ht="15" customHeight="1" x14ac:dyDescent="0.25">
      <c r="A42" s="206"/>
      <c r="B42" s="229"/>
      <c r="C42" s="229"/>
      <c r="D42" s="230"/>
      <c r="E42" s="230"/>
      <c r="F42" s="230"/>
      <c r="G42" s="206"/>
      <c r="H42" s="232"/>
      <c r="I42" s="222"/>
      <c r="J42" s="90" t="s">
        <v>3</v>
      </c>
      <c r="K42" s="106"/>
      <c r="L42" s="106"/>
      <c r="M42" s="106"/>
      <c r="N42" s="106"/>
      <c r="O42" s="106"/>
      <c r="P42" s="106"/>
      <c r="Q42" s="106"/>
      <c r="R42" s="106"/>
      <c r="S42" s="91"/>
      <c r="T42" s="91"/>
    </row>
    <row r="43" spans="1:20" ht="15" x14ac:dyDescent="0.25">
      <c r="A43" s="206">
        <v>20</v>
      </c>
      <c r="B43" s="229" t="s">
        <v>202</v>
      </c>
      <c r="C43" s="229" t="s">
        <v>172</v>
      </c>
      <c r="D43" s="230" t="s">
        <v>124</v>
      </c>
      <c r="E43" s="230">
        <v>500</v>
      </c>
      <c r="F43" s="230" t="s">
        <v>28</v>
      </c>
      <c r="G43" s="220" t="s">
        <v>654</v>
      </c>
      <c r="H43" s="232" t="s">
        <v>6</v>
      </c>
      <c r="I43" s="221">
        <v>700000</v>
      </c>
      <c r="J43" s="90" t="s">
        <v>5</v>
      </c>
      <c r="K43" s="91" t="s">
        <v>28</v>
      </c>
      <c r="L43" s="91"/>
      <c r="M43" s="91" t="s">
        <v>28</v>
      </c>
      <c r="N43" s="91" t="s">
        <v>28</v>
      </c>
      <c r="O43" s="91" t="s">
        <v>28</v>
      </c>
      <c r="P43" s="91" t="s">
        <v>28</v>
      </c>
      <c r="Q43" s="91" t="s">
        <v>28</v>
      </c>
      <c r="R43" s="91" t="s">
        <v>28</v>
      </c>
      <c r="S43" s="91" t="s">
        <v>28</v>
      </c>
      <c r="T43" s="91" t="s">
        <v>162</v>
      </c>
    </row>
    <row r="44" spans="1:20" ht="15" customHeight="1" x14ac:dyDescent="0.25">
      <c r="A44" s="206"/>
      <c r="B44" s="229"/>
      <c r="C44" s="229"/>
      <c r="D44" s="230"/>
      <c r="E44" s="230"/>
      <c r="F44" s="230"/>
      <c r="G44" s="206"/>
      <c r="H44" s="232"/>
      <c r="I44" s="222"/>
      <c r="J44" s="90" t="s">
        <v>3</v>
      </c>
      <c r="K44" s="106"/>
      <c r="L44" s="106"/>
      <c r="M44" s="106"/>
      <c r="N44" s="106"/>
      <c r="O44" s="106"/>
      <c r="P44" s="106"/>
      <c r="Q44" s="106"/>
      <c r="R44" s="106"/>
      <c r="S44" s="91"/>
      <c r="T44" s="91"/>
    </row>
    <row r="45" spans="1:20" ht="15" x14ac:dyDescent="0.25">
      <c r="A45" s="206">
        <v>21</v>
      </c>
      <c r="B45" s="229" t="s">
        <v>222</v>
      </c>
      <c r="C45" s="229" t="s">
        <v>173</v>
      </c>
      <c r="D45" s="230" t="s">
        <v>124</v>
      </c>
      <c r="E45" s="230">
        <v>100</v>
      </c>
      <c r="F45" s="230" t="s">
        <v>28</v>
      </c>
      <c r="G45" s="220" t="s">
        <v>654</v>
      </c>
      <c r="H45" s="232" t="s">
        <v>6</v>
      </c>
      <c r="I45" s="221">
        <v>1400000</v>
      </c>
      <c r="J45" s="90" t="s">
        <v>5</v>
      </c>
      <c r="K45" s="91" t="s">
        <v>28</v>
      </c>
      <c r="L45" s="91"/>
      <c r="M45" s="91" t="s">
        <v>28</v>
      </c>
      <c r="N45" s="91" t="s">
        <v>28</v>
      </c>
      <c r="O45" s="91" t="s">
        <v>28</v>
      </c>
      <c r="P45" s="91" t="s">
        <v>28</v>
      </c>
      <c r="Q45" s="91" t="s">
        <v>28</v>
      </c>
      <c r="R45" s="91" t="s">
        <v>28</v>
      </c>
      <c r="S45" s="91" t="s">
        <v>28</v>
      </c>
      <c r="T45" s="91" t="s">
        <v>162</v>
      </c>
    </row>
    <row r="46" spans="1:20" ht="15" customHeight="1" x14ac:dyDescent="0.25">
      <c r="A46" s="206"/>
      <c r="B46" s="229"/>
      <c r="C46" s="229"/>
      <c r="D46" s="230"/>
      <c r="E46" s="230"/>
      <c r="F46" s="230"/>
      <c r="G46" s="206"/>
      <c r="H46" s="232"/>
      <c r="I46" s="222"/>
      <c r="J46" s="90" t="s">
        <v>3</v>
      </c>
      <c r="K46" s="106"/>
      <c r="L46" s="106"/>
      <c r="M46" s="106"/>
      <c r="N46" s="106"/>
      <c r="O46" s="106"/>
      <c r="P46" s="106"/>
      <c r="Q46" s="106"/>
      <c r="R46" s="106"/>
      <c r="S46" s="91"/>
      <c r="T46" s="91"/>
    </row>
    <row r="47" spans="1:20" ht="25.5" customHeight="1" x14ac:dyDescent="0.25">
      <c r="A47" s="206">
        <v>22</v>
      </c>
      <c r="B47" s="229" t="s">
        <v>223</v>
      </c>
      <c r="C47" s="229" t="s">
        <v>174</v>
      </c>
      <c r="D47" s="230" t="s">
        <v>124</v>
      </c>
      <c r="E47" s="230">
        <v>20</v>
      </c>
      <c r="F47" s="230" t="s">
        <v>28</v>
      </c>
      <c r="G47" s="220" t="s">
        <v>654</v>
      </c>
      <c r="H47" s="232" t="s">
        <v>6</v>
      </c>
      <c r="I47" s="221">
        <v>100000</v>
      </c>
      <c r="J47" s="90" t="s">
        <v>5</v>
      </c>
      <c r="K47" s="90" t="s">
        <v>28</v>
      </c>
      <c r="L47" s="90"/>
      <c r="M47" s="90" t="s">
        <v>28</v>
      </c>
      <c r="N47" s="90" t="s">
        <v>28</v>
      </c>
      <c r="O47" s="90" t="s">
        <v>28</v>
      </c>
      <c r="P47" s="90" t="s">
        <v>28</v>
      </c>
      <c r="Q47" s="91" t="s">
        <v>28</v>
      </c>
      <c r="R47" s="91" t="s">
        <v>28</v>
      </c>
      <c r="S47" s="91" t="s">
        <v>28</v>
      </c>
      <c r="T47" s="91" t="s">
        <v>175</v>
      </c>
    </row>
    <row r="48" spans="1:20" ht="27" customHeight="1" x14ac:dyDescent="0.25">
      <c r="A48" s="206"/>
      <c r="B48" s="229"/>
      <c r="C48" s="229"/>
      <c r="D48" s="230"/>
      <c r="E48" s="230"/>
      <c r="F48" s="230"/>
      <c r="G48" s="206"/>
      <c r="H48" s="232"/>
      <c r="I48" s="222"/>
      <c r="J48" s="90" t="s">
        <v>3</v>
      </c>
      <c r="K48" s="112"/>
      <c r="L48" s="112"/>
      <c r="M48" s="112"/>
      <c r="N48" s="112"/>
      <c r="O48" s="112"/>
      <c r="P48" s="112"/>
      <c r="Q48" s="112"/>
      <c r="R48" s="112"/>
      <c r="S48" s="91"/>
      <c r="T48" s="94"/>
    </row>
    <row r="49" spans="1:20" ht="15" x14ac:dyDescent="0.25">
      <c r="A49" s="206">
        <v>23</v>
      </c>
      <c r="B49" s="229" t="s">
        <v>224</v>
      </c>
      <c r="C49" s="229" t="s">
        <v>176</v>
      </c>
      <c r="D49" s="230" t="s">
        <v>124</v>
      </c>
      <c r="E49" s="230">
        <v>225</v>
      </c>
      <c r="F49" s="230" t="s">
        <v>28</v>
      </c>
      <c r="G49" s="220" t="s">
        <v>654</v>
      </c>
      <c r="H49" s="232" t="s">
        <v>6</v>
      </c>
      <c r="I49" s="221">
        <v>600000</v>
      </c>
      <c r="J49" s="90" t="s">
        <v>5</v>
      </c>
      <c r="K49" s="91" t="s">
        <v>28</v>
      </c>
      <c r="L49" s="91"/>
      <c r="M49" s="91" t="s">
        <v>28</v>
      </c>
      <c r="N49" s="91" t="s">
        <v>28</v>
      </c>
      <c r="O49" s="91" t="s">
        <v>28</v>
      </c>
      <c r="P49" s="91" t="s">
        <v>28</v>
      </c>
      <c r="Q49" s="91" t="s">
        <v>28</v>
      </c>
      <c r="R49" s="91" t="s">
        <v>28</v>
      </c>
      <c r="S49" s="91" t="s">
        <v>28</v>
      </c>
      <c r="T49" s="91" t="s">
        <v>177</v>
      </c>
    </row>
    <row r="50" spans="1:20" ht="15" customHeight="1" x14ac:dyDescent="0.25">
      <c r="A50" s="206"/>
      <c r="B50" s="229"/>
      <c r="C50" s="229"/>
      <c r="D50" s="230"/>
      <c r="E50" s="230"/>
      <c r="F50" s="230"/>
      <c r="G50" s="206"/>
      <c r="H50" s="232"/>
      <c r="I50" s="222"/>
      <c r="J50" s="90" t="s">
        <v>3</v>
      </c>
      <c r="K50" s="112"/>
      <c r="L50" s="112"/>
      <c r="M50" s="112"/>
      <c r="N50" s="112"/>
      <c r="O50" s="112"/>
      <c r="P50" s="112"/>
      <c r="Q50" s="112"/>
      <c r="R50" s="112"/>
      <c r="S50" s="91"/>
      <c r="T50" s="94"/>
    </row>
    <row r="51" spans="1:20" ht="15" x14ac:dyDescent="0.25">
      <c r="A51" s="206">
        <v>24</v>
      </c>
      <c r="B51" s="229" t="s">
        <v>225</v>
      </c>
      <c r="C51" s="229" t="s">
        <v>178</v>
      </c>
      <c r="D51" s="230" t="s">
        <v>124</v>
      </c>
      <c r="E51" s="230">
        <v>20</v>
      </c>
      <c r="F51" s="230" t="s">
        <v>28</v>
      </c>
      <c r="G51" s="220" t="s">
        <v>654</v>
      </c>
      <c r="H51" s="232" t="s">
        <v>6</v>
      </c>
      <c r="I51" s="221">
        <v>95000</v>
      </c>
      <c r="J51" s="90" t="s">
        <v>5</v>
      </c>
      <c r="K51" s="91" t="s">
        <v>28</v>
      </c>
      <c r="L51" s="91"/>
      <c r="M51" s="91" t="s">
        <v>28</v>
      </c>
      <c r="N51" s="91" t="s">
        <v>28</v>
      </c>
      <c r="O51" s="91" t="s">
        <v>28</v>
      </c>
      <c r="P51" s="91" t="s">
        <v>28</v>
      </c>
      <c r="Q51" s="91" t="s">
        <v>28</v>
      </c>
      <c r="R51" s="91" t="s">
        <v>28</v>
      </c>
      <c r="S51" s="91" t="s">
        <v>28</v>
      </c>
      <c r="T51" s="91" t="s">
        <v>175</v>
      </c>
    </row>
    <row r="52" spans="1:20" ht="15" customHeight="1" x14ac:dyDescent="0.25">
      <c r="A52" s="206"/>
      <c r="B52" s="229"/>
      <c r="C52" s="229"/>
      <c r="D52" s="230"/>
      <c r="E52" s="230"/>
      <c r="F52" s="230"/>
      <c r="G52" s="206"/>
      <c r="H52" s="232"/>
      <c r="I52" s="222"/>
      <c r="J52" s="90" t="s">
        <v>3</v>
      </c>
      <c r="K52" s="106"/>
      <c r="L52" s="106"/>
      <c r="M52" s="106"/>
      <c r="N52" s="106"/>
      <c r="O52" s="106"/>
      <c r="P52" s="106"/>
      <c r="Q52" s="106"/>
      <c r="R52" s="106"/>
      <c r="S52" s="91"/>
      <c r="T52" s="91"/>
    </row>
    <row r="53" spans="1:20" ht="15" x14ac:dyDescent="0.25">
      <c r="A53" s="206">
        <v>25</v>
      </c>
      <c r="B53" s="229" t="s">
        <v>226</v>
      </c>
      <c r="C53" s="229" t="s">
        <v>179</v>
      </c>
      <c r="D53" s="230" t="s">
        <v>124</v>
      </c>
      <c r="E53" s="230">
        <v>25</v>
      </c>
      <c r="F53" s="230" t="s">
        <v>28</v>
      </c>
      <c r="G53" s="220" t="s">
        <v>654</v>
      </c>
      <c r="H53" s="232" t="s">
        <v>6</v>
      </c>
      <c r="I53" s="221">
        <v>500000</v>
      </c>
      <c r="J53" s="90" t="s">
        <v>5</v>
      </c>
      <c r="K53" s="91" t="s">
        <v>28</v>
      </c>
      <c r="L53" s="91"/>
      <c r="M53" s="91" t="s">
        <v>28</v>
      </c>
      <c r="N53" s="91" t="s">
        <v>28</v>
      </c>
      <c r="O53" s="91" t="s">
        <v>28</v>
      </c>
      <c r="P53" s="91" t="s">
        <v>28</v>
      </c>
      <c r="Q53" s="91" t="s">
        <v>28</v>
      </c>
      <c r="R53" s="91" t="s">
        <v>28</v>
      </c>
      <c r="S53" s="91" t="s">
        <v>28</v>
      </c>
      <c r="T53" s="91" t="s">
        <v>40</v>
      </c>
    </row>
    <row r="54" spans="1:20" ht="15" x14ac:dyDescent="0.25">
      <c r="A54" s="206"/>
      <c r="B54" s="229"/>
      <c r="C54" s="229"/>
      <c r="D54" s="230"/>
      <c r="E54" s="230"/>
      <c r="F54" s="230"/>
      <c r="G54" s="206"/>
      <c r="H54" s="232"/>
      <c r="I54" s="222"/>
      <c r="J54" s="90" t="s">
        <v>3</v>
      </c>
      <c r="K54" s="106"/>
      <c r="L54" s="106"/>
      <c r="M54" s="106"/>
      <c r="N54" s="106"/>
      <c r="O54" s="106"/>
      <c r="P54" s="106"/>
      <c r="Q54" s="106"/>
      <c r="R54" s="106"/>
      <c r="S54" s="91"/>
      <c r="T54" s="91"/>
    </row>
    <row r="55" spans="1:20" ht="15" x14ac:dyDescent="0.25">
      <c r="A55" s="206">
        <v>26</v>
      </c>
      <c r="B55" s="229" t="s">
        <v>227</v>
      </c>
      <c r="C55" s="229" t="s">
        <v>180</v>
      </c>
      <c r="D55" s="230" t="s">
        <v>124</v>
      </c>
      <c r="E55" s="230">
        <v>4000</v>
      </c>
      <c r="F55" s="230" t="s">
        <v>28</v>
      </c>
      <c r="G55" s="220" t="s">
        <v>654</v>
      </c>
      <c r="H55" s="232" t="s">
        <v>6</v>
      </c>
      <c r="I55" s="221">
        <v>49000000</v>
      </c>
      <c r="J55" s="90" t="s">
        <v>5</v>
      </c>
      <c r="K55" s="91" t="s">
        <v>28</v>
      </c>
      <c r="L55" s="91"/>
      <c r="M55" s="91" t="s">
        <v>28</v>
      </c>
      <c r="N55" s="91" t="s">
        <v>28</v>
      </c>
      <c r="O55" s="91" t="s">
        <v>28</v>
      </c>
      <c r="P55" s="91" t="s">
        <v>28</v>
      </c>
      <c r="Q55" s="91" t="s">
        <v>28</v>
      </c>
      <c r="R55" s="91" t="s">
        <v>28</v>
      </c>
      <c r="S55" s="91" t="s">
        <v>28</v>
      </c>
      <c r="T55" s="91" t="s">
        <v>175</v>
      </c>
    </row>
    <row r="56" spans="1:20" ht="15" customHeight="1" x14ac:dyDescent="0.25">
      <c r="A56" s="206"/>
      <c r="B56" s="229"/>
      <c r="C56" s="218"/>
      <c r="D56" s="230"/>
      <c r="E56" s="230"/>
      <c r="F56" s="230"/>
      <c r="G56" s="206"/>
      <c r="H56" s="232"/>
      <c r="I56" s="222"/>
      <c r="J56" s="95" t="s">
        <v>3</v>
      </c>
      <c r="K56" s="112"/>
      <c r="L56" s="112"/>
      <c r="M56" s="112"/>
      <c r="N56" s="112"/>
      <c r="O56" s="112"/>
      <c r="P56" s="112"/>
      <c r="Q56" s="112"/>
      <c r="R56" s="112"/>
      <c r="S56" s="91"/>
      <c r="T56" s="94"/>
    </row>
    <row r="57" spans="1:20" ht="15" x14ac:dyDescent="0.25">
      <c r="A57" s="206">
        <v>27</v>
      </c>
      <c r="B57" s="229" t="s">
        <v>228</v>
      </c>
      <c r="C57" s="229" t="s">
        <v>181</v>
      </c>
      <c r="D57" s="230" t="s">
        <v>124</v>
      </c>
      <c r="E57" s="230">
        <v>90</v>
      </c>
      <c r="F57" s="230" t="s">
        <v>28</v>
      </c>
      <c r="G57" s="220" t="s">
        <v>654</v>
      </c>
      <c r="H57" s="232" t="s">
        <v>6</v>
      </c>
      <c r="I57" s="221">
        <v>100000</v>
      </c>
      <c r="J57" s="90" t="s">
        <v>5</v>
      </c>
      <c r="K57" s="91" t="s">
        <v>28</v>
      </c>
      <c r="L57" s="91"/>
      <c r="M57" s="91" t="s">
        <v>28</v>
      </c>
      <c r="N57" s="91" t="s">
        <v>28</v>
      </c>
      <c r="O57" s="91" t="s">
        <v>28</v>
      </c>
      <c r="P57" s="91" t="s">
        <v>28</v>
      </c>
      <c r="Q57" s="91" t="s">
        <v>28</v>
      </c>
      <c r="R57" s="91" t="s">
        <v>28</v>
      </c>
      <c r="S57" s="91" t="s">
        <v>28</v>
      </c>
      <c r="T57" s="91" t="s">
        <v>175</v>
      </c>
    </row>
    <row r="58" spans="1:20" ht="15" customHeight="1" x14ac:dyDescent="0.25">
      <c r="A58" s="206"/>
      <c r="B58" s="229"/>
      <c r="C58" s="218"/>
      <c r="D58" s="231"/>
      <c r="E58" s="231"/>
      <c r="F58" s="231"/>
      <c r="G58" s="206"/>
      <c r="H58" s="233"/>
      <c r="I58" s="222"/>
      <c r="J58" s="95" t="s">
        <v>3</v>
      </c>
      <c r="K58" s="112"/>
      <c r="L58" s="112"/>
      <c r="M58" s="112"/>
      <c r="N58" s="112"/>
      <c r="O58" s="112"/>
      <c r="P58" s="112"/>
      <c r="Q58" s="112"/>
      <c r="R58" s="112"/>
      <c r="S58" s="91"/>
      <c r="T58" s="94"/>
    </row>
    <row r="59" spans="1:20" ht="15" customHeight="1" x14ac:dyDescent="0.25">
      <c r="A59" s="206">
        <v>28</v>
      </c>
      <c r="B59" s="229" t="s">
        <v>625</v>
      </c>
      <c r="C59" s="229" t="s">
        <v>626</v>
      </c>
      <c r="D59" s="230" t="s">
        <v>82</v>
      </c>
      <c r="E59" s="230">
        <v>2</v>
      </c>
      <c r="F59" s="230" t="s">
        <v>231</v>
      </c>
      <c r="G59" s="220" t="s">
        <v>654</v>
      </c>
      <c r="H59" s="232" t="s">
        <v>6</v>
      </c>
      <c r="I59" s="221">
        <v>20000000</v>
      </c>
      <c r="J59" s="90" t="s">
        <v>5</v>
      </c>
      <c r="K59" s="91" t="s">
        <v>28</v>
      </c>
      <c r="L59" s="91"/>
      <c r="M59" s="91"/>
      <c r="N59" s="91"/>
      <c r="O59" s="91"/>
      <c r="P59" s="91"/>
      <c r="Q59" s="91"/>
      <c r="R59" s="91"/>
      <c r="S59" s="91"/>
      <c r="T59" s="91" t="s">
        <v>627</v>
      </c>
    </row>
    <row r="60" spans="1:20" ht="15" customHeight="1" x14ac:dyDescent="0.25">
      <c r="A60" s="206"/>
      <c r="B60" s="229"/>
      <c r="C60" s="218"/>
      <c r="D60" s="231"/>
      <c r="E60" s="231"/>
      <c r="F60" s="231"/>
      <c r="G60" s="206"/>
      <c r="H60" s="233"/>
      <c r="I60" s="222"/>
      <c r="J60" s="95" t="s">
        <v>3</v>
      </c>
      <c r="K60" s="91" t="s">
        <v>28</v>
      </c>
      <c r="L60" s="112"/>
      <c r="M60" s="112"/>
      <c r="N60" s="112"/>
      <c r="O60" s="112"/>
      <c r="P60" s="112"/>
      <c r="Q60" s="112"/>
      <c r="R60" s="112"/>
      <c r="S60" s="91"/>
      <c r="T60" s="94"/>
    </row>
    <row r="61" spans="1:20" ht="15" x14ac:dyDescent="0.25">
      <c r="A61" s="223" t="s">
        <v>103</v>
      </c>
      <c r="B61" s="224"/>
      <c r="C61" s="224"/>
      <c r="D61" s="224"/>
      <c r="E61" s="224"/>
      <c r="F61" s="224"/>
      <c r="G61" s="224"/>
      <c r="H61" s="225"/>
      <c r="I61" s="113">
        <f>SUM(I5:I60)</f>
        <v>263913226.13999999</v>
      </c>
      <c r="J61" s="226"/>
      <c r="K61" s="227"/>
      <c r="L61" s="227"/>
      <c r="M61" s="227"/>
      <c r="N61" s="227"/>
      <c r="O61" s="227"/>
      <c r="P61" s="227"/>
      <c r="Q61" s="227"/>
      <c r="R61" s="227"/>
      <c r="S61" s="227"/>
      <c r="T61" s="228"/>
    </row>
    <row r="62" spans="1:20" s="3" customFormat="1" ht="54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20" s="3" customFormat="1" ht="1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6"/>
    </row>
    <row r="64" spans="1:20" s="3" customFormat="1" ht="15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6"/>
    </row>
    <row r="65" spans="1:20" s="3" customFormat="1" ht="1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6"/>
    </row>
    <row r="66" spans="1:20" s="3" customFormat="1" ht="15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6"/>
    </row>
    <row r="67" spans="1:20" s="3" customFormat="1" ht="1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6"/>
    </row>
    <row r="68" spans="1:20" s="3" customFormat="1" ht="15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6"/>
    </row>
    <row r="69" spans="1:20" s="3" customFormat="1" ht="1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6"/>
    </row>
    <row r="70" spans="1:20" s="3" customFormat="1" ht="15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6"/>
    </row>
    <row r="71" spans="1:20" s="3" customFormat="1" ht="25.1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6"/>
    </row>
    <row r="72" spans="1:20" s="3" customFormat="1" ht="30.6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6"/>
    </row>
    <row r="73" spans="1:20" s="3" customFormat="1" ht="1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6"/>
    </row>
    <row r="74" spans="1:20" s="3" customFormat="1" ht="4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6"/>
    </row>
    <row r="75" spans="1:20" s="3" customFormat="1" ht="1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6"/>
    </row>
    <row r="76" spans="1:20" s="3" customFormat="1" ht="32.450000000000003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6"/>
    </row>
    <row r="77" spans="1:20" s="3" customFormat="1" ht="1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6"/>
    </row>
    <row r="78" spans="1:20" s="3" customFormat="1" ht="1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6"/>
    </row>
    <row r="79" spans="1:20" s="3" customFormat="1" ht="1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6"/>
    </row>
    <row r="80" spans="1:20" s="3" customFormat="1" ht="1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6"/>
    </row>
    <row r="81" spans="1:20" s="3" customFormat="1" ht="15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6"/>
    </row>
    <row r="82" spans="1:20" s="3" customFormat="1" ht="15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6"/>
    </row>
    <row r="83" spans="1:20" s="3" customFormat="1" ht="15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6"/>
    </row>
    <row r="84" spans="1:20" s="3" customFormat="1" ht="15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6"/>
    </row>
    <row r="85" spans="1:20" s="3" customFormat="1" ht="1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6"/>
    </row>
    <row r="86" spans="1:20" s="3" customFormat="1" ht="15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6"/>
    </row>
    <row r="87" spans="1:20" s="3" customFormat="1" ht="15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6"/>
    </row>
    <row r="88" spans="1:20" s="3" customFormat="1" ht="15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6"/>
    </row>
    <row r="89" spans="1:20" s="3" customFormat="1" ht="15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6"/>
    </row>
    <row r="90" spans="1:20" s="3" customFormat="1" ht="15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6"/>
    </row>
    <row r="91" spans="1:20" s="3" customFormat="1" ht="15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6"/>
    </row>
    <row r="92" spans="1:20" s="3" customFormat="1" ht="15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6"/>
    </row>
    <row r="93" spans="1:20" s="3" customFormat="1" ht="1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6"/>
    </row>
    <row r="94" spans="1:20" s="3" customFormat="1" ht="1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6"/>
    </row>
    <row r="95" spans="1:20" s="3" customFormat="1" ht="1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6"/>
    </row>
    <row r="96" spans="1:20" s="3" customFormat="1" ht="1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6"/>
    </row>
    <row r="97" spans="1:20" s="3" customFormat="1" ht="1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6"/>
    </row>
    <row r="98" spans="1:20" s="3" customFormat="1" ht="1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6"/>
    </row>
    <row r="99" spans="1:20" s="3" customFormat="1" ht="1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6"/>
    </row>
    <row r="100" spans="1:20" s="3" customFormat="1" ht="1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6"/>
    </row>
    <row r="101" spans="1:20" s="3" customFormat="1" ht="1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6"/>
    </row>
    <row r="102" spans="1:20" s="3" customFormat="1" ht="15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6"/>
    </row>
    <row r="103" spans="1:20" s="3" customFormat="1" ht="1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6"/>
    </row>
    <row r="104" spans="1:20" s="3" customFormat="1" ht="1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6"/>
    </row>
    <row r="105" spans="1:20" s="3" customFormat="1" ht="1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6"/>
    </row>
    <row r="106" spans="1:20" s="3" customFormat="1" ht="1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6"/>
    </row>
    <row r="107" spans="1:20" s="3" customFormat="1" ht="1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6"/>
    </row>
    <row r="108" spans="1:20" s="3" customFormat="1" ht="15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6"/>
    </row>
    <row r="109" spans="1:20" s="3" customFormat="1" ht="15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6"/>
    </row>
    <row r="110" spans="1:20" s="3" customFormat="1" ht="15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6"/>
    </row>
    <row r="111" spans="1:20" s="3" customFormat="1" ht="15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6"/>
    </row>
    <row r="112" spans="1:20" s="3" customFormat="1" ht="15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6"/>
    </row>
    <row r="113" spans="1:20" s="3" customFormat="1" ht="15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6"/>
    </row>
    <row r="114" spans="1:20" s="3" customFormat="1" ht="1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6"/>
    </row>
    <row r="115" spans="1:20" ht="15" x14ac:dyDescent="0.25"/>
  </sheetData>
  <mergeCells count="257">
    <mergeCell ref="G13:G14"/>
    <mergeCell ref="H13:H14"/>
    <mergeCell ref="I13:I14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A13:A14"/>
    <mergeCell ref="B13:B14"/>
    <mergeCell ref="C13:C14"/>
    <mergeCell ref="D13:D14"/>
    <mergeCell ref="E13:E14"/>
    <mergeCell ref="F13:F14"/>
    <mergeCell ref="A11:A12"/>
    <mergeCell ref="B11:B12"/>
    <mergeCell ref="C11:C12"/>
    <mergeCell ref="D11:D12"/>
    <mergeCell ref="E11:E12"/>
    <mergeCell ref="F11:F12"/>
    <mergeCell ref="A45:A46"/>
    <mergeCell ref="B45:B46"/>
    <mergeCell ref="C45:C46"/>
    <mergeCell ref="D45:D46"/>
    <mergeCell ref="E45:E46"/>
    <mergeCell ref="F45:F46"/>
    <mergeCell ref="G45:G46"/>
    <mergeCell ref="H45:H46"/>
    <mergeCell ref="I45:I46"/>
    <mergeCell ref="A1:S1"/>
    <mergeCell ref="A2:S2"/>
    <mergeCell ref="A3:S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G11:G12"/>
    <mergeCell ref="H11:H12"/>
    <mergeCell ref="I11:I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D21:D22"/>
    <mergeCell ref="E21:E22"/>
    <mergeCell ref="F21:F22"/>
    <mergeCell ref="G21:G22"/>
    <mergeCell ref="H21:H22"/>
    <mergeCell ref="I21:I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A21:A22"/>
    <mergeCell ref="B21:B22"/>
    <mergeCell ref="C21:C22"/>
    <mergeCell ref="D25:D26"/>
    <mergeCell ref="E25:E26"/>
    <mergeCell ref="F25:F26"/>
    <mergeCell ref="G25:G26"/>
    <mergeCell ref="H25:H26"/>
    <mergeCell ref="I25:I26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A25:A26"/>
    <mergeCell ref="B25:B26"/>
    <mergeCell ref="C25:C26"/>
    <mergeCell ref="D29:D30"/>
    <mergeCell ref="E29:E30"/>
    <mergeCell ref="F29:F30"/>
    <mergeCell ref="G29:G30"/>
    <mergeCell ref="H29:H30"/>
    <mergeCell ref="I29:I30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A29:A30"/>
    <mergeCell ref="B29:B30"/>
    <mergeCell ref="C29:C30"/>
    <mergeCell ref="A33:A34"/>
    <mergeCell ref="B33:B34"/>
    <mergeCell ref="C33:C34"/>
    <mergeCell ref="D33:D34"/>
    <mergeCell ref="E33:E34"/>
    <mergeCell ref="F33:F34"/>
    <mergeCell ref="G33:G34"/>
    <mergeCell ref="H33:H34"/>
    <mergeCell ref="I33:I34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A43:A44"/>
    <mergeCell ref="B43:B44"/>
    <mergeCell ref="C43:C44"/>
    <mergeCell ref="D43:D44"/>
    <mergeCell ref="E43:E44"/>
    <mergeCell ref="F43:F44"/>
    <mergeCell ref="G43:G44"/>
    <mergeCell ref="H43:H44"/>
    <mergeCell ref="I43:I44"/>
    <mergeCell ref="F47:F48"/>
    <mergeCell ref="G47:G48"/>
    <mergeCell ref="H47:H48"/>
    <mergeCell ref="I47:I48"/>
    <mergeCell ref="A49:A50"/>
    <mergeCell ref="B49:B50"/>
    <mergeCell ref="C49:C50"/>
    <mergeCell ref="D49:D50"/>
    <mergeCell ref="E49:E50"/>
    <mergeCell ref="F49:F50"/>
    <mergeCell ref="G49:G50"/>
    <mergeCell ref="H49:H50"/>
    <mergeCell ref="I49:I50"/>
    <mergeCell ref="A47:A48"/>
    <mergeCell ref="B47:B48"/>
    <mergeCell ref="C47:C48"/>
    <mergeCell ref="D47:D48"/>
    <mergeCell ref="E47:E48"/>
    <mergeCell ref="A51:A52"/>
    <mergeCell ref="B51:B52"/>
    <mergeCell ref="C51:C52"/>
    <mergeCell ref="D51:D52"/>
    <mergeCell ref="E51:E52"/>
    <mergeCell ref="F51:F52"/>
    <mergeCell ref="G51:G52"/>
    <mergeCell ref="H51:H52"/>
    <mergeCell ref="I51:I52"/>
    <mergeCell ref="A53:A54"/>
    <mergeCell ref="B53:B54"/>
    <mergeCell ref="C53:C54"/>
    <mergeCell ref="D53:D54"/>
    <mergeCell ref="E53:E54"/>
    <mergeCell ref="F53:F54"/>
    <mergeCell ref="G53:G54"/>
    <mergeCell ref="H53:H54"/>
    <mergeCell ref="I53:I54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A61:H61"/>
    <mergeCell ref="J61:T61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A59:A60"/>
    <mergeCell ref="B59:B60"/>
    <mergeCell ref="C59:C60"/>
    <mergeCell ref="D59:D60"/>
    <mergeCell ref="E59:E60"/>
    <mergeCell ref="F59:F60"/>
    <mergeCell ref="G59:G60"/>
    <mergeCell ref="H59:H60"/>
    <mergeCell ref="I59:I60"/>
    <mergeCell ref="B19:B20"/>
    <mergeCell ref="A19:A20"/>
    <mergeCell ref="C19:C20"/>
    <mergeCell ref="D19:D20"/>
    <mergeCell ref="E19:E20"/>
    <mergeCell ref="F19:F20"/>
    <mergeCell ref="G19:G20"/>
    <mergeCell ref="H19:H20"/>
    <mergeCell ref="I19:I20"/>
  </mergeCells>
  <pageMargins left="0.25" right="0.25" top="0.45" bottom="0.25" header="0" footer="0"/>
  <pageSetup paperSize="5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Summary</vt:lpstr>
      <vt:lpstr>Total Procurement Budget</vt:lpstr>
      <vt:lpstr>Works</vt:lpstr>
      <vt:lpstr>District Distribution of Works</vt:lpstr>
      <vt:lpstr>Goods</vt:lpstr>
      <vt:lpstr>Service</vt:lpstr>
      <vt:lpstr>Works!Print_Area</vt:lpstr>
      <vt:lpstr>Service!Print_Titles</vt:lpstr>
      <vt:lpstr>Works!Print_Titles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2022-07-24T09:52:47Z</cp:lastPrinted>
  <dcterms:created xsi:type="dcterms:W3CDTF">2022-06-07T10:03:42Z</dcterms:created>
  <dcterms:modified xsi:type="dcterms:W3CDTF">2022-09-27T04:22:31Z</dcterms:modified>
</cp:coreProperties>
</file>