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25" i="1" l="1"/>
  <c r="G28" i="1" s="1"/>
  <c r="F25" i="1"/>
  <c r="F28" i="1" s="1"/>
  <c r="C25" i="1"/>
  <c r="C28" i="1" s="1"/>
  <c r="B25" i="1"/>
  <c r="B28" i="1" s="1"/>
  <c r="I24" i="1"/>
  <c r="I27" i="1" s="1"/>
  <c r="H24" i="1"/>
  <c r="H27" i="1" s="1"/>
  <c r="G24" i="1"/>
  <c r="G27" i="1" s="1"/>
  <c r="F24" i="1"/>
  <c r="F27" i="1" s="1"/>
  <c r="E24" i="1"/>
  <c r="E27" i="1" s="1"/>
  <c r="D24" i="1"/>
  <c r="D27" i="1" s="1"/>
  <c r="C24" i="1"/>
  <c r="C27" i="1" s="1"/>
  <c r="B24" i="1"/>
  <c r="B27" i="1" s="1"/>
  <c r="G22" i="1"/>
  <c r="K22" i="1" s="1"/>
  <c r="F22" i="1"/>
  <c r="J22" i="1" s="1"/>
  <c r="C22" i="1"/>
  <c r="B22" i="1"/>
  <c r="I21" i="1"/>
  <c r="M21" i="1" s="1"/>
  <c r="H21" i="1"/>
  <c r="L21" i="1" s="1"/>
  <c r="G21" i="1"/>
  <c r="K21" i="1" s="1"/>
  <c r="F21" i="1"/>
  <c r="J21" i="1" s="1"/>
  <c r="E21" i="1"/>
  <c r="D21" i="1"/>
  <c r="C21" i="1"/>
  <c r="B21" i="1"/>
  <c r="G19" i="1"/>
  <c r="K19" i="1" s="1"/>
  <c r="F19" i="1"/>
  <c r="J19" i="1" s="1"/>
  <c r="C19" i="1"/>
  <c r="B19" i="1"/>
  <c r="I18" i="1"/>
  <c r="M18" i="1" s="1"/>
  <c r="H18" i="1"/>
  <c r="L18" i="1" s="1"/>
  <c r="G18" i="1"/>
  <c r="K18" i="1" s="1"/>
  <c r="F18" i="1"/>
  <c r="J18" i="1" s="1"/>
  <c r="E18" i="1"/>
  <c r="D18" i="1"/>
  <c r="C18" i="1"/>
  <c r="B18" i="1"/>
  <c r="G16" i="1"/>
  <c r="K16" i="1" s="1"/>
  <c r="F16" i="1"/>
  <c r="J16" i="1" s="1"/>
  <c r="C16" i="1"/>
  <c r="B16" i="1"/>
  <c r="I15" i="1"/>
  <c r="M15" i="1" s="1"/>
  <c r="H15" i="1"/>
  <c r="L15" i="1" s="1"/>
  <c r="G15" i="1"/>
  <c r="K15" i="1" s="1"/>
  <c r="F15" i="1"/>
  <c r="J15" i="1" s="1"/>
  <c r="E15" i="1"/>
  <c r="D15" i="1"/>
  <c r="C15" i="1"/>
  <c r="B15" i="1"/>
  <c r="G13" i="1"/>
  <c r="K13" i="1" s="1"/>
  <c r="F13" i="1"/>
  <c r="J13" i="1" s="1"/>
  <c r="C13" i="1"/>
  <c r="B13" i="1"/>
  <c r="I12" i="1"/>
  <c r="M12" i="1" s="1"/>
  <c r="H12" i="1"/>
  <c r="L12" i="1" s="1"/>
  <c r="G12" i="1"/>
  <c r="K12" i="1" s="1"/>
  <c r="F12" i="1"/>
  <c r="J12" i="1" s="1"/>
  <c r="E12" i="1"/>
  <c r="D12" i="1"/>
  <c r="C12" i="1"/>
  <c r="B12" i="1"/>
  <c r="G10" i="1"/>
  <c r="K10" i="1" s="1"/>
  <c r="F10" i="1"/>
  <c r="J10" i="1" s="1"/>
  <c r="C10" i="1"/>
  <c r="B10" i="1"/>
  <c r="I9" i="1"/>
  <c r="M9" i="1" s="1"/>
  <c r="H9" i="1"/>
  <c r="L9" i="1" s="1"/>
  <c r="G9" i="1"/>
  <c r="K9" i="1" s="1"/>
  <c r="F9" i="1"/>
  <c r="J9" i="1" s="1"/>
  <c r="E9" i="1"/>
  <c r="D9" i="1"/>
  <c r="C9" i="1"/>
  <c r="B9" i="1"/>
  <c r="G1" i="1"/>
  <c r="J28" i="1" l="1"/>
  <c r="K28" i="1"/>
  <c r="J24" i="1"/>
  <c r="J27" i="1" s="1"/>
  <c r="L24" i="1"/>
  <c r="L27" i="1" s="1"/>
  <c r="J25" i="1"/>
  <c r="K24" i="1"/>
  <c r="K27" i="1" s="1"/>
  <c r="M24" i="1"/>
  <c r="M27" i="1" s="1"/>
  <c r="K25" i="1"/>
</calcChain>
</file>

<file path=xl/sharedStrings.xml><?xml version="1.0" encoding="utf-8"?>
<sst xmlns="http://schemas.openxmlformats.org/spreadsheetml/2006/main" count="43" uniqueCount="21">
  <si>
    <t xml:space="preserve">SUMMARY OF WORKS UNDER UCRIDP-GMP UPTO </t>
  </si>
  <si>
    <t>DISTRICT</t>
  </si>
  <si>
    <t>ON GOING SCHEMES</t>
  </si>
  <si>
    <t>COMPLETED SCHEMES</t>
  </si>
  <si>
    <t>TOTAL SCHEMES</t>
  </si>
  <si>
    <t>ROAD</t>
  </si>
  <si>
    <t>BR/CUL</t>
  </si>
  <si>
    <t>CONTRACT</t>
  </si>
  <si>
    <t>SPENT</t>
  </si>
  <si>
    <t>km</t>
  </si>
  <si>
    <t>m</t>
  </si>
  <si>
    <t>(Tk Crore)</t>
  </si>
  <si>
    <t>(Nos)</t>
  </si>
  <si>
    <t>SHERPUR</t>
  </si>
  <si>
    <t>NETROKONA</t>
  </si>
  <si>
    <t>JAMALPUR</t>
  </si>
  <si>
    <t>TANGAIL</t>
  </si>
  <si>
    <t>MYMENSING</t>
  </si>
  <si>
    <t>K. GONJ</t>
  </si>
  <si>
    <t>GRAND TOTAL</t>
  </si>
  <si>
    <t>Average Physical Progress,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</si>
</sst>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i/>
      <sz val="10"/>
      <name val="Arial Narrow"/>
      <family val="2"/>
    </font>
    <font>
      <b/>
      <sz val="14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164" fontId="5" fillId="2" borderId="0" xfId="0" applyNumberFormat="1" applyFont="1" applyFill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2" fontId="3" fillId="3" borderId="0" xfId="0" applyNumberFormat="1" applyFont="1" applyFill="1" applyAlignment="1">
      <alignment horizontal="center" vertical="top"/>
    </xf>
    <xf numFmtId="2" fontId="3" fillId="4" borderId="0" xfId="0" applyNumberFormat="1" applyFont="1" applyFill="1" applyAlignment="1">
      <alignment horizontal="center" vertical="top"/>
    </xf>
    <xf numFmtId="2" fontId="4" fillId="5" borderId="0" xfId="0" applyNumberFormat="1" applyFont="1" applyFill="1" applyAlignment="1">
      <alignment horizontal="center" vertical="top"/>
    </xf>
    <xf numFmtId="0" fontId="3" fillId="3" borderId="0" xfId="0" applyNumberFormat="1" applyFont="1" applyFill="1" applyAlignment="1">
      <alignment horizontal="center" vertical="top"/>
    </xf>
    <xf numFmtId="1" fontId="3" fillId="3" borderId="0" xfId="0" applyNumberFormat="1" applyFont="1" applyFill="1" applyAlignment="1">
      <alignment horizontal="center" vertical="top"/>
    </xf>
    <xf numFmtId="0" fontId="3" fillId="4" borderId="0" xfId="0" applyNumberFormat="1" applyFont="1" applyFill="1" applyAlignment="1">
      <alignment horizontal="center" vertical="top"/>
    </xf>
    <xf numFmtId="1" fontId="3" fillId="4" borderId="0" xfId="0" applyNumberFormat="1" applyFont="1" applyFill="1" applyAlignment="1">
      <alignment horizontal="center" vertical="top"/>
    </xf>
    <xf numFmtId="0" fontId="4" fillId="5" borderId="0" xfId="0" applyNumberFormat="1" applyFont="1" applyFill="1" applyAlignment="1">
      <alignment horizontal="center" vertical="top"/>
    </xf>
    <xf numFmtId="1" fontId="4" fillId="5" borderId="0" xfId="0" applyNumberFormat="1" applyFont="1" applyFill="1" applyAlignment="1">
      <alignment horizontal="center" vertical="top"/>
    </xf>
    <xf numFmtId="0" fontId="4" fillId="0" borderId="11" xfId="0" applyFont="1" applyBorder="1" applyAlignment="1">
      <alignment vertical="top"/>
    </xf>
    <xf numFmtId="2" fontId="4" fillId="6" borderId="11" xfId="0" applyNumberFormat="1" applyFont="1" applyFill="1" applyBorder="1" applyAlignment="1">
      <alignment horizontal="center" vertical="top"/>
    </xf>
    <xf numFmtId="165" fontId="6" fillId="7" borderId="11" xfId="0" applyNumberFormat="1" applyFont="1" applyFill="1" applyBorder="1" applyAlignment="1">
      <alignment horizontal="center" vertical="top"/>
    </xf>
    <xf numFmtId="1" fontId="4" fillId="6" borderId="0" xfId="0" applyNumberFormat="1" applyFont="1" applyFill="1" applyAlignment="1">
      <alignment horizontal="center" vertical="top"/>
    </xf>
    <xf numFmtId="2" fontId="4" fillId="6" borderId="0" xfId="0" applyNumberFormat="1" applyFont="1" applyFill="1" applyAlignment="1">
      <alignment horizontal="center" vertical="top"/>
    </xf>
    <xf numFmtId="0" fontId="4" fillId="7" borderId="0" xfId="0" applyNumberFormat="1" applyFont="1" applyFill="1" applyAlignment="1">
      <alignment horizontal="center" vertical="top"/>
    </xf>
    <xf numFmtId="2" fontId="6" fillId="7" borderId="0" xfId="0" applyNumberFormat="1" applyFont="1" applyFill="1" applyAlignment="1">
      <alignment horizontal="center" vertical="top"/>
    </xf>
    <xf numFmtId="10" fontId="2" fillId="0" borderId="0" xfId="1" applyNumberFormat="1" applyFont="1"/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2" fontId="6" fillId="7" borderId="11" xfId="0" applyNumberFormat="1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JIB/Dropbox/UCRIDP%20Civil%20Works/combi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dists combined"/>
      <sheetName val="GMP_Tang_On Going"/>
      <sheetName val="GMP_Tang_100% completed"/>
      <sheetName val="Bridge Progress"/>
      <sheetName val="GMP_Sher_OnGoing"/>
      <sheetName val="GMP_Sher_100%complete"/>
      <sheetName val="GMP_Net_On Going"/>
      <sheetName val="GMP_Net_100% completed"/>
      <sheetName val="GMP_Mym_On Going"/>
      <sheetName val="GMP_Mym_100% completed"/>
      <sheetName val="GMP_KGonj_Ongoing"/>
      <sheetName val="GMP_KGonj_100%complete"/>
      <sheetName val="GMP_Jmal_On Going"/>
      <sheetName val="GMP_Jmal_100% completed"/>
      <sheetName val="Cancelled Contracts"/>
      <sheetName val="Parliament Qs"/>
    </sheetNames>
    <sheetDataSet>
      <sheetData sheetId="0"/>
      <sheetData sheetId="1">
        <row r="103">
          <cell r="C103">
            <v>34.432000000000002</v>
          </cell>
          <cell r="F103">
            <v>91.949000000000012</v>
          </cell>
        </row>
        <row r="104">
          <cell r="C104">
            <v>37</v>
          </cell>
          <cell r="F104">
            <v>95</v>
          </cell>
        </row>
        <row r="105">
          <cell r="C105">
            <v>777</v>
          </cell>
          <cell r="F105">
            <v>375.76</v>
          </cell>
        </row>
        <row r="106">
          <cell r="C106">
            <v>7</v>
          </cell>
          <cell r="F106">
            <v>9</v>
          </cell>
        </row>
        <row r="107">
          <cell r="C107">
            <v>49.452022165700008</v>
          </cell>
          <cell r="F107">
            <v>50.009145794000005</v>
          </cell>
        </row>
        <row r="108">
          <cell r="C108">
            <v>21.9182506</v>
          </cell>
          <cell r="F108">
            <v>46.181683700000001</v>
          </cell>
        </row>
      </sheetData>
      <sheetData sheetId="2"/>
      <sheetData sheetId="3"/>
      <sheetData sheetId="4">
        <row r="36">
          <cell r="C36">
            <v>8.9600000000000009</v>
          </cell>
          <cell r="G36">
            <v>46.045000000000002</v>
          </cell>
        </row>
        <row r="37">
          <cell r="C37">
            <v>10</v>
          </cell>
          <cell r="G37">
            <v>41</v>
          </cell>
        </row>
        <row r="38">
          <cell r="C38">
            <v>17.5</v>
          </cell>
          <cell r="G38">
            <v>663.92499999999995</v>
          </cell>
        </row>
        <row r="39">
          <cell r="C39">
            <v>0</v>
          </cell>
          <cell r="G39">
            <v>10</v>
          </cell>
        </row>
        <row r="40">
          <cell r="C40">
            <v>4.468179965</v>
          </cell>
          <cell r="G40">
            <v>37.984946292999993</v>
          </cell>
        </row>
        <row r="41">
          <cell r="C41">
            <v>0.53655649999999999</v>
          </cell>
          <cell r="G41">
            <v>37.692529299999997</v>
          </cell>
        </row>
      </sheetData>
      <sheetData sheetId="5"/>
      <sheetData sheetId="6">
        <row r="49">
          <cell r="C49">
            <v>10.725999999999999</v>
          </cell>
          <cell r="F49">
            <v>41.280999999999999</v>
          </cell>
        </row>
        <row r="50">
          <cell r="C50">
            <v>14</v>
          </cell>
          <cell r="F50">
            <v>51</v>
          </cell>
        </row>
        <row r="51">
          <cell r="C51">
            <v>33.9</v>
          </cell>
          <cell r="F51">
            <v>426.375</v>
          </cell>
        </row>
        <row r="52">
          <cell r="C52">
            <v>1</v>
          </cell>
          <cell r="F52">
            <v>7</v>
          </cell>
        </row>
        <row r="53">
          <cell r="C53">
            <v>5.2824968999999999</v>
          </cell>
          <cell r="F53">
            <v>33.476537363000006</v>
          </cell>
        </row>
        <row r="54">
          <cell r="C54">
            <v>0</v>
          </cell>
          <cell r="F54">
            <v>33.138979800000001</v>
          </cell>
        </row>
      </sheetData>
      <sheetData sheetId="7"/>
      <sheetData sheetId="8">
        <row r="74">
          <cell r="C74">
            <v>20.118000000000002</v>
          </cell>
          <cell r="F74">
            <v>114.398</v>
          </cell>
        </row>
        <row r="75">
          <cell r="C75">
            <v>21</v>
          </cell>
          <cell r="F75">
            <v>112</v>
          </cell>
        </row>
        <row r="76">
          <cell r="C76">
            <v>14.385000000000002</v>
          </cell>
          <cell r="F76">
            <v>366.19000000000005</v>
          </cell>
        </row>
        <row r="77">
          <cell r="C77">
            <v>0</v>
          </cell>
          <cell r="F77">
            <v>5</v>
          </cell>
        </row>
        <row r="78">
          <cell r="C78">
            <v>11.217103117899999</v>
          </cell>
          <cell r="F78">
            <v>59.209043243900012</v>
          </cell>
        </row>
        <row r="79">
          <cell r="C79">
            <v>3.4102796999999998</v>
          </cell>
          <cell r="F79">
            <v>58.355595800000003</v>
          </cell>
        </row>
      </sheetData>
      <sheetData sheetId="9"/>
      <sheetData sheetId="10">
        <row r="84">
          <cell r="C84">
            <v>27.957999999999998</v>
          </cell>
          <cell r="G84">
            <v>113.48559999999999</v>
          </cell>
        </row>
        <row r="85">
          <cell r="C85">
            <v>26</v>
          </cell>
          <cell r="G85">
            <v>116</v>
          </cell>
        </row>
        <row r="86">
          <cell r="C86">
            <v>431.7</v>
          </cell>
          <cell r="G86">
            <v>263.2</v>
          </cell>
        </row>
        <row r="87">
          <cell r="C87">
            <v>4</v>
          </cell>
          <cell r="G87">
            <v>3</v>
          </cell>
        </row>
        <row r="88">
          <cell r="C88">
            <v>34.933396800000011</v>
          </cell>
          <cell r="G88">
            <v>60.122889900000011</v>
          </cell>
        </row>
        <row r="89">
          <cell r="C89">
            <v>23.745152399999998</v>
          </cell>
          <cell r="G89">
            <v>58.508967900000016</v>
          </cell>
        </row>
      </sheetData>
      <sheetData sheetId="11"/>
      <sheetData sheetId="12">
        <row r="53">
          <cell r="C53">
            <v>13.15</v>
          </cell>
          <cell r="F53">
            <v>58.730000000000004</v>
          </cell>
        </row>
        <row r="54">
          <cell r="C54">
            <v>6</v>
          </cell>
          <cell r="F54">
            <v>55</v>
          </cell>
        </row>
        <row r="55">
          <cell r="C55">
            <v>353.875</v>
          </cell>
          <cell r="F55">
            <v>837.56499999999994</v>
          </cell>
        </row>
        <row r="56">
          <cell r="C56">
            <v>4</v>
          </cell>
          <cell r="F56">
            <v>11</v>
          </cell>
        </row>
        <row r="57">
          <cell r="C57">
            <v>21.983739597</v>
          </cell>
          <cell r="F57">
            <v>48.352949346000003</v>
          </cell>
        </row>
        <row r="58">
          <cell r="C58">
            <v>11.094716099999999</v>
          </cell>
          <cell r="F58">
            <v>48.144884500000003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13" zoomScaleNormal="100" zoomScaleSheetLayoutView="100" workbookViewId="0">
      <selection activeCell="K31" sqref="K31"/>
    </sheetView>
  </sheetViews>
  <sheetFormatPr defaultRowHeight="15" x14ac:dyDescent="0.25"/>
  <cols>
    <col min="1" max="1" width="12" customWidth="1"/>
    <col min="7" max="7" width="12.42578125" customWidth="1"/>
    <col min="10" max="10" width="10" customWidth="1"/>
    <col min="11" max="11" width="12.140625" customWidth="1"/>
    <col min="12" max="12" width="11" customWidth="1"/>
    <col min="13" max="13" width="10.5703125" customWidth="1"/>
  </cols>
  <sheetData>
    <row r="1" spans="1:13" ht="15.75" x14ac:dyDescent="0.25">
      <c r="A1" s="1"/>
      <c r="B1" s="2" t="s">
        <v>0</v>
      </c>
      <c r="C1" s="1"/>
      <c r="D1" s="1"/>
      <c r="E1" s="1"/>
      <c r="F1" s="1"/>
      <c r="G1" s="3">
        <f ca="1">TODAY()</f>
        <v>42064</v>
      </c>
      <c r="H1" s="1"/>
      <c r="I1" s="1"/>
      <c r="J1" s="1"/>
      <c r="K1" s="1"/>
      <c r="L1" s="1"/>
      <c r="M1" s="1"/>
    </row>
    <row r="2" spans="1:13" ht="15.75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4" t="s">
        <v>1</v>
      </c>
      <c r="B3" s="40" t="s">
        <v>2</v>
      </c>
      <c r="C3" s="41"/>
      <c r="D3" s="41"/>
      <c r="E3" s="42"/>
      <c r="F3" s="40" t="s">
        <v>3</v>
      </c>
      <c r="G3" s="41"/>
      <c r="H3" s="41"/>
      <c r="I3" s="42"/>
      <c r="J3" s="40" t="s">
        <v>4</v>
      </c>
      <c r="K3" s="41"/>
      <c r="L3" s="41"/>
      <c r="M3" s="42"/>
    </row>
    <row r="4" spans="1:13" ht="15.75" x14ac:dyDescent="0.25">
      <c r="A4" s="5"/>
      <c r="B4" s="6"/>
      <c r="C4" s="7"/>
      <c r="D4" s="7"/>
      <c r="E4" s="8"/>
      <c r="F4" s="9"/>
      <c r="G4" s="10"/>
      <c r="H4" s="10"/>
      <c r="I4" s="11"/>
      <c r="J4" s="9"/>
      <c r="K4" s="10"/>
      <c r="L4" s="10"/>
      <c r="M4" s="11"/>
    </row>
    <row r="5" spans="1:13" ht="15.75" x14ac:dyDescent="0.25">
      <c r="A5" s="5"/>
      <c r="B5" s="12" t="s">
        <v>5</v>
      </c>
      <c r="C5" s="12" t="s">
        <v>6</v>
      </c>
      <c r="D5" s="4" t="s">
        <v>7</v>
      </c>
      <c r="E5" s="4" t="s">
        <v>8</v>
      </c>
      <c r="F5" s="12" t="s">
        <v>5</v>
      </c>
      <c r="G5" s="13" t="s">
        <v>6</v>
      </c>
      <c r="H5" s="4" t="s">
        <v>7</v>
      </c>
      <c r="I5" s="14" t="s">
        <v>8</v>
      </c>
      <c r="J5" s="12" t="s">
        <v>5</v>
      </c>
      <c r="K5" s="12" t="s">
        <v>6</v>
      </c>
      <c r="L5" s="4" t="s">
        <v>7</v>
      </c>
      <c r="M5" s="4" t="s">
        <v>8</v>
      </c>
    </row>
    <row r="6" spans="1:13" ht="15.75" x14ac:dyDescent="0.25">
      <c r="A6" s="5"/>
      <c r="B6" s="15" t="s">
        <v>9</v>
      </c>
      <c r="C6" s="15" t="s">
        <v>10</v>
      </c>
      <c r="D6" s="16" t="s">
        <v>11</v>
      </c>
      <c r="E6" s="16" t="s">
        <v>11</v>
      </c>
      <c r="F6" s="15" t="s">
        <v>9</v>
      </c>
      <c r="G6" s="17" t="s">
        <v>10</v>
      </c>
      <c r="H6" s="16" t="s">
        <v>11</v>
      </c>
      <c r="I6" s="18" t="s">
        <v>11</v>
      </c>
      <c r="J6" s="15" t="s">
        <v>9</v>
      </c>
      <c r="K6" s="15" t="s">
        <v>10</v>
      </c>
      <c r="L6" s="16" t="s">
        <v>11</v>
      </c>
      <c r="M6" s="16" t="s">
        <v>11</v>
      </c>
    </row>
    <row r="7" spans="1:13" ht="15.75" x14ac:dyDescent="0.25">
      <c r="A7" s="19"/>
      <c r="B7" s="20" t="s">
        <v>12</v>
      </c>
      <c r="C7" s="20" t="s">
        <v>12</v>
      </c>
      <c r="D7" s="19"/>
      <c r="E7" s="19"/>
      <c r="F7" s="20" t="s">
        <v>12</v>
      </c>
      <c r="G7" s="21" t="s">
        <v>12</v>
      </c>
      <c r="H7" s="19"/>
      <c r="I7" s="22"/>
      <c r="J7" s="20" t="s">
        <v>12</v>
      </c>
      <c r="K7" s="20" t="s">
        <v>12</v>
      </c>
      <c r="L7" s="19"/>
      <c r="M7" s="19"/>
    </row>
    <row r="8" spans="1:13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75" x14ac:dyDescent="0.25">
      <c r="A9" s="2" t="s">
        <v>13</v>
      </c>
      <c r="B9" s="23">
        <f>[1]GMP_Sher_OnGoing!C36</f>
        <v>8.9600000000000009</v>
      </c>
      <c r="C9" s="23">
        <f>[1]GMP_Sher_OnGoing!C38</f>
        <v>17.5</v>
      </c>
      <c r="D9" s="23">
        <f>[1]GMP_Sher_OnGoing!C40</f>
        <v>4.468179965</v>
      </c>
      <c r="E9" s="23">
        <f>[1]GMP_Sher_OnGoing!C41</f>
        <v>0.53655649999999999</v>
      </c>
      <c r="F9" s="24">
        <f>[1]GMP_Sher_OnGoing!G36</f>
        <v>46.045000000000002</v>
      </c>
      <c r="G9" s="24">
        <f>[1]GMP_Sher_OnGoing!G38</f>
        <v>663.92499999999995</v>
      </c>
      <c r="H9" s="24">
        <f>[1]GMP_Sher_OnGoing!G40</f>
        <v>37.984946292999993</v>
      </c>
      <c r="I9" s="24">
        <f>[1]GMP_Sher_OnGoing!G41</f>
        <v>37.692529299999997</v>
      </c>
      <c r="J9" s="25">
        <f>F9+B9</f>
        <v>55.005000000000003</v>
      </c>
      <c r="K9" s="25">
        <f>G9+C9</f>
        <v>681.42499999999995</v>
      </c>
      <c r="L9" s="25">
        <f>H9+D9</f>
        <v>42.45312625799999</v>
      </c>
      <c r="M9" s="25">
        <f>I9+E9</f>
        <v>38.2290858</v>
      </c>
    </row>
    <row r="10" spans="1:13" ht="15.75" x14ac:dyDescent="0.25">
      <c r="A10" s="1"/>
      <c r="B10" s="26">
        <f>[1]GMP_Sher_OnGoing!C37</f>
        <v>10</v>
      </c>
      <c r="C10" s="27">
        <f>[1]GMP_Sher_OnGoing!C39</f>
        <v>0</v>
      </c>
      <c r="D10" s="27"/>
      <c r="E10" s="27"/>
      <c r="F10" s="28">
        <f>[1]GMP_Sher_OnGoing!G37</f>
        <v>41</v>
      </c>
      <c r="G10" s="29">
        <f>[1]GMP_Sher_OnGoing!G39</f>
        <v>10</v>
      </c>
      <c r="H10" s="29"/>
      <c r="I10" s="29"/>
      <c r="J10" s="30">
        <f>F10+B10</f>
        <v>51</v>
      </c>
      <c r="K10" s="30">
        <f>G10+C10</f>
        <v>10</v>
      </c>
      <c r="L10" s="31"/>
      <c r="M10" s="31"/>
    </row>
    <row r="11" spans="1:13" ht="15.75" x14ac:dyDescent="0.25">
      <c r="A11" s="1"/>
      <c r="B11" s="23"/>
      <c r="C11" s="23"/>
      <c r="D11" s="23"/>
      <c r="E11" s="23"/>
      <c r="F11" s="24"/>
      <c r="G11" s="24"/>
      <c r="H11" s="24"/>
      <c r="I11" s="24"/>
      <c r="J11" s="25"/>
      <c r="K11" s="25"/>
      <c r="L11" s="25"/>
      <c r="M11" s="25"/>
    </row>
    <row r="12" spans="1:13" ht="15.75" x14ac:dyDescent="0.25">
      <c r="A12" s="2" t="s">
        <v>14</v>
      </c>
      <c r="B12" s="23">
        <f>'[1]GMP_Net_On Going'!C49</f>
        <v>10.725999999999999</v>
      </c>
      <c r="C12" s="23">
        <f>'[1]GMP_Net_On Going'!C51</f>
        <v>33.9</v>
      </c>
      <c r="D12" s="23">
        <f>'[1]GMP_Net_On Going'!C53</f>
        <v>5.2824968999999999</v>
      </c>
      <c r="E12" s="23">
        <f>'[1]GMP_Net_On Going'!C54</f>
        <v>0</v>
      </c>
      <c r="F12" s="24">
        <f>'[1]GMP_Net_On Going'!F49</f>
        <v>41.280999999999999</v>
      </c>
      <c r="G12" s="24">
        <f>'[1]GMP_Net_On Going'!F51</f>
        <v>426.375</v>
      </c>
      <c r="H12" s="24">
        <f>'[1]GMP_Net_On Going'!F53</f>
        <v>33.476537363000006</v>
      </c>
      <c r="I12" s="24">
        <f>'[1]GMP_Net_On Going'!F54</f>
        <v>33.138979800000001</v>
      </c>
      <c r="J12" s="25">
        <f>F12+B12</f>
        <v>52.006999999999998</v>
      </c>
      <c r="K12" s="25">
        <f>G12+C12</f>
        <v>460.27499999999998</v>
      </c>
      <c r="L12" s="25">
        <f>H12+D12</f>
        <v>38.759034263000004</v>
      </c>
      <c r="M12" s="25">
        <f>I12+E12</f>
        <v>33.138979800000001</v>
      </c>
    </row>
    <row r="13" spans="1:13" ht="15.75" x14ac:dyDescent="0.25">
      <c r="A13" s="1"/>
      <c r="B13" s="27">
        <f>'[1]GMP_Net_On Going'!C50</f>
        <v>14</v>
      </c>
      <c r="C13" s="27">
        <f>'[1]GMP_Net_On Going'!C52</f>
        <v>1</v>
      </c>
      <c r="D13" s="27"/>
      <c r="E13" s="27"/>
      <c r="F13" s="29">
        <f>'[1]GMP_Net_On Going'!F50</f>
        <v>51</v>
      </c>
      <c r="G13" s="29">
        <f>'[1]GMP_Net_On Going'!F52</f>
        <v>7</v>
      </c>
      <c r="H13" s="29"/>
      <c r="I13" s="29"/>
      <c r="J13" s="30">
        <f>F13+B13</f>
        <v>65</v>
      </c>
      <c r="K13" s="30">
        <f>G13+C13</f>
        <v>8</v>
      </c>
      <c r="L13" s="31"/>
      <c r="M13" s="31"/>
    </row>
    <row r="14" spans="1:13" ht="15.75" x14ac:dyDescent="0.25">
      <c r="A14" s="1"/>
      <c r="B14" s="23"/>
      <c r="C14" s="23"/>
      <c r="D14" s="23"/>
      <c r="E14" s="23"/>
      <c r="F14" s="24"/>
      <c r="G14" s="24"/>
      <c r="H14" s="24"/>
      <c r="I14" s="24"/>
      <c r="J14" s="25"/>
      <c r="K14" s="25"/>
      <c r="L14" s="25"/>
      <c r="M14" s="25"/>
    </row>
    <row r="15" spans="1:13" ht="15.75" x14ac:dyDescent="0.25">
      <c r="A15" s="2" t="s">
        <v>15</v>
      </c>
      <c r="B15" s="23">
        <f>'[1]GMP_Jmal_On Going'!C53</f>
        <v>13.15</v>
      </c>
      <c r="C15" s="23">
        <f>'[1]GMP_Jmal_On Going'!C55</f>
        <v>353.875</v>
      </c>
      <c r="D15" s="23">
        <f>'[1]GMP_Jmal_On Going'!C57</f>
        <v>21.983739597</v>
      </c>
      <c r="E15" s="23">
        <f>'[1]GMP_Jmal_On Going'!C58</f>
        <v>11.094716099999999</v>
      </c>
      <c r="F15" s="24">
        <f>'[1]GMP_Jmal_On Going'!F53</f>
        <v>58.730000000000004</v>
      </c>
      <c r="G15" s="24">
        <f>'[1]GMP_Jmal_On Going'!F55</f>
        <v>837.56499999999994</v>
      </c>
      <c r="H15" s="24">
        <f>'[1]GMP_Jmal_On Going'!F57</f>
        <v>48.352949346000003</v>
      </c>
      <c r="I15" s="24">
        <f>'[1]GMP_Jmal_On Going'!F58</f>
        <v>48.144884500000003</v>
      </c>
      <c r="J15" s="25">
        <f>F15+B15</f>
        <v>71.88000000000001</v>
      </c>
      <c r="K15" s="25">
        <f>G15+C15</f>
        <v>1191.44</v>
      </c>
      <c r="L15" s="25">
        <f>H15+D15</f>
        <v>70.336688942999999</v>
      </c>
      <c r="M15" s="25">
        <f>I15+E15</f>
        <v>59.239600600000003</v>
      </c>
    </row>
    <row r="16" spans="1:13" ht="15.75" x14ac:dyDescent="0.25">
      <c r="A16" s="1"/>
      <c r="B16" s="27">
        <f>'[1]GMP_Jmal_On Going'!C54</f>
        <v>6</v>
      </c>
      <c r="C16" s="27">
        <f>'[1]GMP_Jmal_On Going'!C56</f>
        <v>4</v>
      </c>
      <c r="D16" s="23"/>
      <c r="E16" s="23"/>
      <c r="F16" s="29">
        <f>'[1]GMP_Jmal_On Going'!F54</f>
        <v>55</v>
      </c>
      <c r="G16" s="29">
        <f>'[1]GMP_Jmal_On Going'!F56</f>
        <v>11</v>
      </c>
      <c r="H16" s="24"/>
      <c r="I16" s="24"/>
      <c r="J16" s="30">
        <f>F16+B16</f>
        <v>61</v>
      </c>
      <c r="K16" s="30">
        <f>G16+C16</f>
        <v>15</v>
      </c>
      <c r="L16" s="25"/>
      <c r="M16" s="25"/>
    </row>
    <row r="17" spans="1:13" ht="15.75" x14ac:dyDescent="0.25">
      <c r="A17" s="1"/>
      <c r="B17" s="27"/>
      <c r="C17" s="27"/>
      <c r="D17" s="23"/>
      <c r="E17" s="23"/>
      <c r="F17" s="29"/>
      <c r="G17" s="29"/>
      <c r="H17" s="24"/>
      <c r="I17" s="24"/>
      <c r="J17" s="31"/>
      <c r="K17" s="31"/>
      <c r="L17" s="25"/>
      <c r="M17" s="25"/>
    </row>
    <row r="18" spans="1:13" ht="15.75" x14ac:dyDescent="0.25">
      <c r="A18" s="2" t="s">
        <v>16</v>
      </c>
      <c r="B18" s="23">
        <f>'[1]GMP_Tang_On Going'!C103</f>
        <v>34.432000000000002</v>
      </c>
      <c r="C18" s="23">
        <f>'[1]GMP_Tang_On Going'!C105</f>
        <v>777</v>
      </c>
      <c r="D18" s="23">
        <f>'[1]GMP_Tang_On Going'!C107</f>
        <v>49.452022165700008</v>
      </c>
      <c r="E18" s="23">
        <f>'[1]GMP_Tang_On Going'!C108</f>
        <v>21.9182506</v>
      </c>
      <c r="F18" s="24">
        <f>'[1]GMP_Tang_On Going'!F103</f>
        <v>91.949000000000012</v>
      </c>
      <c r="G18" s="24">
        <f>'[1]GMP_Tang_On Going'!F105</f>
        <v>375.76</v>
      </c>
      <c r="H18" s="24">
        <f>'[1]GMP_Tang_On Going'!F107</f>
        <v>50.009145794000005</v>
      </c>
      <c r="I18" s="24">
        <f>'[1]GMP_Tang_On Going'!F108</f>
        <v>46.181683700000001</v>
      </c>
      <c r="J18" s="25">
        <f>F18+B18</f>
        <v>126.38100000000001</v>
      </c>
      <c r="K18" s="25">
        <f>G18+C18</f>
        <v>1152.76</v>
      </c>
      <c r="L18" s="25">
        <f>H18+D18</f>
        <v>99.46116795970002</v>
      </c>
      <c r="M18" s="25">
        <f>I18+E18</f>
        <v>68.099934300000001</v>
      </c>
    </row>
    <row r="19" spans="1:13" ht="15.75" x14ac:dyDescent="0.25">
      <c r="A19" s="1"/>
      <c r="B19" s="27">
        <f>'[1]GMP_Tang_On Going'!C104</f>
        <v>37</v>
      </c>
      <c r="C19" s="27">
        <f>'[1]GMP_Tang_On Going'!C106</f>
        <v>7</v>
      </c>
      <c r="D19" s="27"/>
      <c r="E19" s="27"/>
      <c r="F19" s="29">
        <f>'[1]GMP_Tang_On Going'!F104</f>
        <v>95</v>
      </c>
      <c r="G19" s="29">
        <f>'[1]GMP_Tang_On Going'!F106</f>
        <v>9</v>
      </c>
      <c r="H19" s="24"/>
      <c r="I19" s="24"/>
      <c r="J19" s="30">
        <f>F19+B19</f>
        <v>132</v>
      </c>
      <c r="K19" s="30">
        <f>G19+C19</f>
        <v>16</v>
      </c>
      <c r="L19" s="25"/>
      <c r="M19" s="25"/>
    </row>
    <row r="20" spans="1:13" ht="15.75" x14ac:dyDescent="0.25">
      <c r="A20" s="1"/>
      <c r="B20" s="27"/>
      <c r="C20" s="27"/>
      <c r="D20" s="27"/>
      <c r="E20" s="27"/>
      <c r="F20" s="29"/>
      <c r="G20" s="29"/>
      <c r="H20" s="24"/>
      <c r="I20" s="24"/>
      <c r="J20" s="31"/>
      <c r="K20" s="31"/>
      <c r="L20" s="25"/>
      <c r="M20" s="25"/>
    </row>
    <row r="21" spans="1:13" ht="15.75" x14ac:dyDescent="0.25">
      <c r="A21" s="2" t="s">
        <v>17</v>
      </c>
      <c r="B21" s="23">
        <f>'[1]GMP_Mym_On Going'!C74</f>
        <v>20.118000000000002</v>
      </c>
      <c r="C21" s="23">
        <f>'[1]GMP_Mym_On Going'!C76</f>
        <v>14.385000000000002</v>
      </c>
      <c r="D21" s="23">
        <f>'[1]GMP_Mym_On Going'!C78</f>
        <v>11.217103117899999</v>
      </c>
      <c r="E21" s="23">
        <f>'[1]GMP_Mym_On Going'!C79</f>
        <v>3.4102796999999998</v>
      </c>
      <c r="F21" s="24">
        <f>'[1]GMP_Mym_On Going'!F74</f>
        <v>114.398</v>
      </c>
      <c r="G21" s="24">
        <f>'[1]GMP_Mym_On Going'!F76</f>
        <v>366.19000000000005</v>
      </c>
      <c r="H21" s="24">
        <f>'[1]GMP_Mym_On Going'!F78</f>
        <v>59.209043243900012</v>
      </c>
      <c r="I21" s="24">
        <f>'[1]GMP_Mym_On Going'!F79</f>
        <v>58.355595800000003</v>
      </c>
      <c r="J21" s="25">
        <f>F21+B21</f>
        <v>134.51599999999999</v>
      </c>
      <c r="K21" s="25">
        <f>G21+C21</f>
        <v>380.57500000000005</v>
      </c>
      <c r="L21" s="25">
        <f>H21+D21</f>
        <v>70.426146361800008</v>
      </c>
      <c r="M21" s="25">
        <f>I21+E21</f>
        <v>61.7658755</v>
      </c>
    </row>
    <row r="22" spans="1:13" ht="15.75" x14ac:dyDescent="0.25">
      <c r="A22" s="1"/>
      <c r="B22" s="27">
        <f>'[1]GMP_Mym_On Going'!C75</f>
        <v>21</v>
      </c>
      <c r="C22" s="27">
        <f>'[1]GMP_Mym_On Going'!C77</f>
        <v>0</v>
      </c>
      <c r="D22" s="23"/>
      <c r="E22" s="23"/>
      <c r="F22" s="29">
        <f>'[1]GMP_Mym_On Going'!F75</f>
        <v>112</v>
      </c>
      <c r="G22" s="29">
        <f>'[1]GMP_Mym_On Going'!F77</f>
        <v>5</v>
      </c>
      <c r="H22" s="24"/>
      <c r="I22" s="24"/>
      <c r="J22" s="30">
        <f>F22+B22</f>
        <v>133</v>
      </c>
      <c r="K22" s="30">
        <f>G22+C22</f>
        <v>5</v>
      </c>
      <c r="L22" s="25"/>
      <c r="M22" s="25"/>
    </row>
    <row r="23" spans="1:13" ht="15.75" x14ac:dyDescent="0.25">
      <c r="A23" s="1"/>
      <c r="B23" s="23"/>
      <c r="C23" s="23"/>
      <c r="D23" s="23"/>
      <c r="E23" s="23"/>
      <c r="F23" s="24"/>
      <c r="G23" s="24"/>
      <c r="H23" s="24"/>
      <c r="I23" s="24"/>
      <c r="J23" s="25"/>
      <c r="K23" s="25"/>
      <c r="L23" s="25"/>
      <c r="M23" s="25"/>
    </row>
    <row r="24" spans="1:13" ht="15.75" x14ac:dyDescent="0.25">
      <c r="A24" s="2" t="s">
        <v>18</v>
      </c>
      <c r="B24" s="23">
        <f>[1]GMP_KGonj_Ongoing!C84</f>
        <v>27.957999999999998</v>
      </c>
      <c r="C24" s="23">
        <f>[1]GMP_KGonj_Ongoing!C86</f>
        <v>431.7</v>
      </c>
      <c r="D24" s="23">
        <f>[1]GMP_KGonj_Ongoing!C88</f>
        <v>34.933396800000011</v>
      </c>
      <c r="E24" s="23">
        <f>[1]GMP_KGonj_Ongoing!C89</f>
        <v>23.745152399999998</v>
      </c>
      <c r="F24" s="24">
        <f>[1]GMP_KGonj_Ongoing!G84</f>
        <v>113.48559999999999</v>
      </c>
      <c r="G24" s="24">
        <f>[1]GMP_KGonj_Ongoing!G86</f>
        <v>263.2</v>
      </c>
      <c r="H24" s="24">
        <f>[1]GMP_KGonj_Ongoing!G88</f>
        <v>60.122889900000011</v>
      </c>
      <c r="I24" s="24">
        <f>[1]GMP_KGonj_Ongoing!G89</f>
        <v>58.508967900000016</v>
      </c>
      <c r="J24" s="25">
        <f>F24+B24</f>
        <v>141.4436</v>
      </c>
      <c r="K24" s="25">
        <f>G24+C24</f>
        <v>694.9</v>
      </c>
      <c r="L24" s="25">
        <f>H24+D24</f>
        <v>95.056286700000015</v>
      </c>
      <c r="M24" s="25">
        <f>I24+E24</f>
        <v>82.254120300000011</v>
      </c>
    </row>
    <row r="25" spans="1:13" ht="15.75" x14ac:dyDescent="0.25">
      <c r="A25" s="1"/>
      <c r="B25" s="27">
        <f>[1]GMP_KGonj_Ongoing!C85</f>
        <v>26</v>
      </c>
      <c r="C25" s="27">
        <f>[1]GMP_KGonj_Ongoing!C87</f>
        <v>4</v>
      </c>
      <c r="D25" s="23"/>
      <c r="E25" s="23"/>
      <c r="F25" s="29">
        <f>[1]GMP_KGonj_Ongoing!G85</f>
        <v>116</v>
      </c>
      <c r="G25" s="29">
        <f>[1]GMP_KGonj_Ongoing!G87</f>
        <v>3</v>
      </c>
      <c r="H25" s="24"/>
      <c r="I25" s="24"/>
      <c r="J25" s="30">
        <f>F25+B25</f>
        <v>142</v>
      </c>
      <c r="K25" s="30">
        <f>G25+C25</f>
        <v>7</v>
      </c>
      <c r="L25" s="25"/>
      <c r="M25" s="25"/>
    </row>
    <row r="26" spans="1:13" ht="16.5" thickBot="1" x14ac:dyDescent="0.3">
      <c r="A26" s="1"/>
      <c r="B26" s="23"/>
      <c r="C26" s="23"/>
      <c r="D26" s="23"/>
      <c r="E26" s="23"/>
      <c r="F26" s="24"/>
      <c r="G26" s="24"/>
      <c r="H26" s="24"/>
      <c r="I26" s="24"/>
      <c r="J26" s="25"/>
      <c r="K26" s="25"/>
      <c r="L26" s="25"/>
      <c r="M26" s="25"/>
    </row>
    <row r="27" spans="1:13" ht="18.75" thickTop="1" x14ac:dyDescent="0.25">
      <c r="A27" s="32" t="s">
        <v>19</v>
      </c>
      <c r="B27" s="33">
        <f>SUM(B24,B21,B18,B15,B12,B9)</f>
        <v>115.34400000000002</v>
      </c>
      <c r="C27" s="33">
        <f>SUM(C24,C21,C18,C15,C12,C9)</f>
        <v>1628.3600000000001</v>
      </c>
      <c r="D27" s="33">
        <f t="shared" ref="D27:E27" si="0">SUM(D24,D21,D18,D15,D12,D9)</f>
        <v>127.33693854560001</v>
      </c>
      <c r="E27" s="33">
        <f t="shared" si="0"/>
        <v>60.704955300000002</v>
      </c>
      <c r="F27" s="33">
        <f>SUM(F24,F21,F18,F15,F12,F9)</f>
        <v>465.88860000000005</v>
      </c>
      <c r="G27" s="33">
        <f>SUM(G24,G21,G18,G15,G12,G9)</f>
        <v>2933.0150000000003</v>
      </c>
      <c r="H27" s="33">
        <f t="shared" ref="H27:I27" si="1">SUM(H24,H21,H18,H15,H12,H9)</f>
        <v>289.15551193990001</v>
      </c>
      <c r="I27" s="33">
        <f t="shared" si="1"/>
        <v>282.02264100000002</v>
      </c>
      <c r="J27" s="34">
        <f>SUM(J24,J21,J18,J15,J12,J9)</f>
        <v>581.23260000000005</v>
      </c>
      <c r="K27" s="43">
        <f>SUM(K24,K21,K18,K15,K12,K9)</f>
        <v>4561.375</v>
      </c>
      <c r="L27" s="43">
        <f>SUM(L24,L21,L18,L15,L12,L9)</f>
        <v>416.49245048550006</v>
      </c>
      <c r="M27" s="43">
        <f t="shared" ref="M27" si="2">SUM(M24,M21,M18,M15,M12,M9)</f>
        <v>342.72759630000002</v>
      </c>
    </row>
    <row r="28" spans="1:13" ht="18" x14ac:dyDescent="0.25">
      <c r="A28" s="1"/>
      <c r="B28" s="35">
        <f>SUM(B25,B22,B19,B16,B13,B10)</f>
        <v>114</v>
      </c>
      <c r="C28" s="35">
        <f>SUM(C25,C22,C19,C16,C13,C10)</f>
        <v>16</v>
      </c>
      <c r="D28" s="36"/>
      <c r="E28" s="36"/>
      <c r="F28" s="35">
        <f>SUM(F25,F22,F19,F16,F13,F10)</f>
        <v>470</v>
      </c>
      <c r="G28" s="35">
        <f>SUM(G25,G22,G19,G16,G13,G10)</f>
        <v>45</v>
      </c>
      <c r="H28" s="36"/>
      <c r="I28" s="36"/>
      <c r="J28" s="37">
        <f>F28+B28</f>
        <v>584</v>
      </c>
      <c r="K28" s="37">
        <f>G28+C28</f>
        <v>61</v>
      </c>
      <c r="L28" s="38"/>
      <c r="M28" s="38"/>
    </row>
    <row r="29" spans="1:13" x14ac:dyDescent="0.25">
      <c r="G29" t="s">
        <v>20</v>
      </c>
      <c r="L29" s="39">
        <v>0.86160221349146193</v>
      </c>
    </row>
  </sheetData>
  <mergeCells count="3">
    <mergeCell ref="B3:E3"/>
    <mergeCell ref="F3:I3"/>
    <mergeCell ref="J3:M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SAJIB</dc:creator>
  <cp:lastModifiedBy>SAJIB</cp:lastModifiedBy>
  <dcterms:created xsi:type="dcterms:W3CDTF">2015-03-01T09:51:45Z</dcterms:created>
  <dcterms:modified xsi:type="dcterms:W3CDTF">2015-03-01T09:56:55Z</dcterms:modified>
</cp:coreProperties>
</file>