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 activeTab="5"/>
  </bookViews>
  <sheets>
    <sheet name="RD_Details" sheetId="5" r:id="rId1"/>
    <sheet name="BA-Others" sheetId="6" r:id="rId2"/>
    <sheet name="SSW-1" sheetId="16" r:id="rId3"/>
    <sheet name="SSW-2" sheetId="15" r:id="rId4"/>
    <sheet name="SSW-JICA" sheetId="14" r:id="rId5"/>
    <sheet name="PSSWRSP" sheetId="7" r:id="rId6"/>
    <sheet name="Rubber Dam" sheetId="17" r:id="rId7"/>
    <sheet name="JICA-TA" sheetId="19" r:id="rId8"/>
    <sheet name="IWRM-SSW" sheetId="18" r:id="rId9"/>
    <sheet name="Total SP Information" sheetId="20" r:id="rId10"/>
  </sheets>
  <calcPr calcId="124519"/>
</workbook>
</file>

<file path=xl/calcChain.xml><?xml version="1.0" encoding="utf-8"?>
<calcChain xmlns="http://schemas.openxmlformats.org/spreadsheetml/2006/main">
  <c r="F162" i="20"/>
  <c r="F161"/>
  <c r="D159"/>
  <c r="B159"/>
  <c r="F159" s="1"/>
  <c r="F158"/>
  <c r="F157"/>
  <c r="E156"/>
  <c r="D156"/>
  <c r="C156"/>
  <c r="B156"/>
  <c r="F154"/>
  <c r="F153"/>
  <c r="F152"/>
  <c r="F151"/>
  <c r="F133"/>
  <c r="F132"/>
  <c r="D130"/>
  <c r="B130"/>
  <c r="F130" s="1"/>
  <c r="F129"/>
  <c r="F128"/>
  <c r="E127"/>
  <c r="D127"/>
  <c r="C127"/>
  <c r="B127"/>
  <c r="F125"/>
  <c r="F124"/>
  <c r="F123"/>
  <c r="F122"/>
  <c r="F121"/>
  <c r="F120"/>
  <c r="F37" i="7"/>
  <c r="F36"/>
  <c r="D34"/>
  <c r="B34"/>
  <c r="F34" s="1"/>
  <c r="F33"/>
  <c r="F32"/>
  <c r="F31"/>
  <c r="D31"/>
  <c r="C31"/>
  <c r="B31"/>
  <c r="F30"/>
  <c r="F29"/>
  <c r="F28"/>
  <c r="F27"/>
  <c r="F26"/>
  <c r="F25"/>
  <c r="F113" i="20"/>
  <c r="F112"/>
  <c r="D110"/>
  <c r="B110"/>
  <c r="F110" s="1"/>
  <c r="F109"/>
  <c r="F108"/>
  <c r="D107"/>
  <c r="F107" s="1"/>
  <c r="C107"/>
  <c r="B107"/>
  <c r="F106"/>
  <c r="F105"/>
  <c r="F104"/>
  <c r="F103"/>
  <c r="F102"/>
  <c r="F101"/>
  <c r="F81"/>
  <c r="F80"/>
  <c r="D78"/>
  <c r="B78"/>
  <c r="F77"/>
  <c r="F76"/>
  <c r="D75"/>
  <c r="F75" s="1"/>
  <c r="C75"/>
  <c r="B75"/>
  <c r="F74"/>
  <c r="F73"/>
  <c r="F72"/>
  <c r="F71"/>
  <c r="F70"/>
  <c r="F69"/>
  <c r="F62"/>
  <c r="F61"/>
  <c r="D59"/>
  <c r="B59"/>
  <c r="F59" s="1"/>
  <c r="F58"/>
  <c r="F57"/>
  <c r="D56"/>
  <c r="C56"/>
  <c r="B56"/>
  <c r="F55"/>
  <c r="F54"/>
  <c r="F53"/>
  <c r="F52"/>
  <c r="F51"/>
  <c r="F50"/>
  <c r="F156" l="1"/>
  <c r="F78"/>
  <c r="F127"/>
  <c r="F56"/>
  <c r="C37"/>
  <c r="B37"/>
  <c r="E29"/>
  <c r="C29"/>
  <c r="E28"/>
  <c r="C28"/>
  <c r="F28" s="1"/>
  <c r="E26"/>
  <c r="C26"/>
  <c r="D25"/>
  <c r="B25"/>
  <c r="F25" s="1"/>
  <c r="D24"/>
  <c r="B24"/>
  <c r="E23"/>
  <c r="D23"/>
  <c r="F22"/>
  <c r="C21"/>
  <c r="F21" s="1"/>
  <c r="C20"/>
  <c r="B19"/>
  <c r="F19" s="1"/>
  <c r="B18"/>
  <c r="F18" s="1"/>
  <c r="B17"/>
  <c r="F17" s="1"/>
  <c r="F16"/>
  <c r="B16"/>
  <c r="C11"/>
  <c r="B11"/>
  <c r="D10"/>
  <c r="D9"/>
  <c r="D8"/>
  <c r="D7"/>
  <c r="D6"/>
  <c r="D5"/>
  <c r="C23" l="1"/>
  <c r="F20"/>
  <c r="F23" s="1"/>
  <c r="D26"/>
  <c r="D11"/>
  <c r="B23"/>
  <c r="B26"/>
  <c r="F29"/>
  <c r="F24"/>
  <c r="F26" s="1"/>
  <c r="F22" i="18"/>
  <c r="E29" l="1"/>
  <c r="E28"/>
  <c r="D25"/>
  <c r="D24"/>
  <c r="C29"/>
  <c r="C28"/>
  <c r="B25"/>
  <c r="B24"/>
  <c r="C21"/>
  <c r="C20"/>
  <c r="B19"/>
  <c r="B18"/>
  <c r="B17"/>
  <c r="B16"/>
  <c r="F19" i="19"/>
  <c r="F18"/>
  <c r="D16"/>
  <c r="B16"/>
  <c r="F16" s="1"/>
  <c r="F15"/>
  <c r="F14"/>
  <c r="E13"/>
  <c r="D13"/>
  <c r="C13"/>
  <c r="B13"/>
  <c r="F13" s="1"/>
  <c r="F11"/>
  <c r="F10"/>
  <c r="F9"/>
  <c r="F8"/>
  <c r="F7"/>
  <c r="F6"/>
  <c r="C23" i="18" l="1"/>
  <c r="C37"/>
  <c r="B37"/>
  <c r="F29"/>
  <c r="F28"/>
  <c r="F25"/>
  <c r="F24"/>
  <c r="F26" s="1"/>
  <c r="E26"/>
  <c r="D26"/>
  <c r="C26"/>
  <c r="B26"/>
  <c r="F21"/>
  <c r="F20"/>
  <c r="F19"/>
  <c r="F18"/>
  <c r="F17"/>
  <c r="F16"/>
  <c r="F23" s="1"/>
  <c r="E23"/>
  <c r="D23"/>
  <c r="B23"/>
  <c r="D10"/>
  <c r="D9"/>
  <c r="D8"/>
  <c r="D7"/>
  <c r="D6"/>
  <c r="D5"/>
  <c r="C11"/>
  <c r="B11"/>
  <c r="D11" l="1"/>
  <c r="F19" i="17"/>
  <c r="F18"/>
  <c r="D16"/>
  <c r="B16"/>
  <c r="F15"/>
  <c r="F14"/>
  <c r="E13"/>
  <c r="D13"/>
  <c r="C13"/>
  <c r="B13"/>
  <c r="F11"/>
  <c r="F10"/>
  <c r="F9"/>
  <c r="F8"/>
  <c r="F7"/>
  <c r="F6"/>
  <c r="F16" l="1"/>
  <c r="F13"/>
  <c r="E12" i="7"/>
  <c r="C12"/>
  <c r="C12" i="14"/>
  <c r="C12" i="15"/>
  <c r="C12" i="16"/>
  <c r="F18"/>
  <c r="F17"/>
  <c r="D15"/>
  <c r="B15"/>
  <c r="F14"/>
  <c r="F13"/>
  <c r="D12"/>
  <c r="B12"/>
  <c r="F12" s="1"/>
  <c r="F11"/>
  <c r="F10"/>
  <c r="F9"/>
  <c r="F8"/>
  <c r="F7"/>
  <c r="F6"/>
  <c r="F18" i="15"/>
  <c r="F17"/>
  <c r="D15"/>
  <c r="B15"/>
  <c r="F15" s="1"/>
  <c r="F14"/>
  <c r="F13"/>
  <c r="D12"/>
  <c r="B12"/>
  <c r="F11"/>
  <c r="F10"/>
  <c r="F9"/>
  <c r="F8"/>
  <c r="F7"/>
  <c r="F6"/>
  <c r="F18" i="14"/>
  <c r="F17"/>
  <c r="D15"/>
  <c r="B15"/>
  <c r="F14"/>
  <c r="F13"/>
  <c r="D12"/>
  <c r="B12"/>
  <c r="F12" s="1"/>
  <c r="F11"/>
  <c r="F10"/>
  <c r="F9"/>
  <c r="F8"/>
  <c r="F7"/>
  <c r="F6"/>
  <c r="F15" l="1"/>
  <c r="F12" i="15"/>
  <c r="F15" i="16"/>
  <c r="F18" i="7"/>
  <c r="F17"/>
  <c r="D15"/>
  <c r="B15"/>
  <c r="F14"/>
  <c r="F13"/>
  <c r="D12"/>
  <c r="B12"/>
  <c r="F11"/>
  <c r="F10"/>
  <c r="F9"/>
  <c r="F8"/>
  <c r="F7"/>
  <c r="F6"/>
  <c r="H4" i="6"/>
  <c r="H5"/>
  <c r="H6"/>
  <c r="H3"/>
  <c r="G7"/>
  <c r="F7"/>
  <c r="E4"/>
  <c r="E5"/>
  <c r="E6"/>
  <c r="E3"/>
  <c r="E7" s="1"/>
  <c r="D7"/>
  <c r="C7"/>
  <c r="B7"/>
  <c r="F15" i="7" l="1"/>
  <c r="F12"/>
  <c r="H7" i="6"/>
  <c r="B7" i="5"/>
</calcChain>
</file>

<file path=xl/sharedStrings.xml><?xml version="1.0" encoding="utf-8"?>
<sst xmlns="http://schemas.openxmlformats.org/spreadsheetml/2006/main" count="369" uniqueCount="53">
  <si>
    <t>Project</t>
  </si>
  <si>
    <t>SSW-1</t>
  </si>
  <si>
    <t>SSW-2</t>
  </si>
  <si>
    <t>PSSWRSP</t>
  </si>
  <si>
    <t>SSW-JICA</t>
  </si>
  <si>
    <t>JICA-TA</t>
  </si>
  <si>
    <t>Rubber Dam</t>
  </si>
  <si>
    <t>Total</t>
  </si>
  <si>
    <t>Remarks</t>
  </si>
  <si>
    <t>Enhancement</t>
  </si>
  <si>
    <t>Nos.</t>
  </si>
  <si>
    <t>Length (Km.)</t>
  </si>
  <si>
    <t>Components</t>
  </si>
  <si>
    <t>Implementation</t>
  </si>
  <si>
    <t>Sluice/Regulator :</t>
  </si>
  <si>
    <t>Bridge/Culvert :</t>
  </si>
  <si>
    <t>WRS :</t>
  </si>
  <si>
    <t>Rubber Dam :</t>
  </si>
  <si>
    <t>Buried pipe :</t>
  </si>
  <si>
    <t>Lined canal :</t>
  </si>
  <si>
    <t>WMCA office :</t>
  </si>
  <si>
    <t xml:space="preserve">Others : </t>
  </si>
  <si>
    <t>Structures :</t>
  </si>
  <si>
    <t>Khal/Embankment :</t>
  </si>
  <si>
    <t>Embankment :</t>
  </si>
  <si>
    <t xml:space="preserve"> Khal/Canal :</t>
  </si>
  <si>
    <t>Rubber Dam Details</t>
  </si>
  <si>
    <t xml:space="preserve">Total </t>
  </si>
  <si>
    <t>9+1 (1 Enhancement)</t>
  </si>
  <si>
    <t>With Bakkhali (Pilot RD)</t>
  </si>
  <si>
    <t>Employment</t>
  </si>
  <si>
    <t>Training</t>
  </si>
  <si>
    <t>Benefited Area (ha.)</t>
  </si>
  <si>
    <t>Male</t>
  </si>
  <si>
    <t>Female</t>
  </si>
  <si>
    <t>G.Total:</t>
  </si>
  <si>
    <t>Component List of PSSWRSP</t>
  </si>
  <si>
    <t>Component List of SSWRSP-1</t>
  </si>
  <si>
    <t>Component List of SSWRSP-2</t>
  </si>
  <si>
    <t>Component List of SSWRDP-JICA</t>
  </si>
  <si>
    <t>Enhancement (SSW-1&amp;2)</t>
  </si>
  <si>
    <t>Component List of Rubber Dam</t>
  </si>
  <si>
    <t>Protective Work :</t>
  </si>
  <si>
    <t>Total Implemented Subprojects under SSWRD Project (Date-15-10-2017)</t>
  </si>
  <si>
    <t>Completed SP’s</t>
  </si>
  <si>
    <t>Ongoing SP’s</t>
  </si>
  <si>
    <t>Total SP’s</t>
  </si>
  <si>
    <t xml:space="preserve">Rubber Dam Total </t>
  </si>
  <si>
    <t>G.Total :</t>
  </si>
  <si>
    <t>Completed: 42, Ongoing: 10</t>
  </si>
  <si>
    <t>Rubber Dam Sub-Project</t>
  </si>
  <si>
    <t xml:space="preserve">Component List of JICA-TA </t>
  </si>
  <si>
    <t>1. Kakra River, Dinajpur. 2. Kaoraid River, Gazipur. 3. Sonai River, Habiganj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</si>
</sst>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Times New Roman"/>
      <family val="1"/>
    </font>
    <font>
      <b/>
      <u/>
      <sz val="13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/>
    <xf numFmtId="0" fontId="5" fillId="0" borderId="4" xfId="0" applyFont="1" applyBorder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4" fillId="0" borderId="4" xfId="0" applyFont="1" applyBorder="1" applyAlignment="1">
      <alignment horizontal="center"/>
    </xf>
    <xf numFmtId="0" fontId="2" fillId="0" borderId="3" xfId="0" applyFont="1" applyBorder="1"/>
    <xf numFmtId="0" fontId="6" fillId="0" borderId="0" xfId="0" applyFont="1"/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/>
    <xf numFmtId="0" fontId="12" fillId="4" borderId="1" xfId="0" applyFont="1" applyFill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19" fillId="7" borderId="1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12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/>
    </xf>
    <xf numFmtId="0" fontId="2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2" sqref="A2:C7"/>
    </sheetView>
  </sheetViews>
  <sheetFormatPr defaultRowHeight="14.25"/>
  <cols>
    <col min="1" max="1" width="23.42578125" style="1" customWidth="1"/>
    <col min="2" max="2" width="13.5703125" style="2" customWidth="1"/>
    <col min="3" max="3" width="28" style="1" customWidth="1"/>
    <col min="4" max="16384" width="9.140625" style="1"/>
  </cols>
  <sheetData>
    <row r="1" spans="1:3" ht="15">
      <c r="A1" s="22" t="s">
        <v>26</v>
      </c>
    </row>
    <row r="2" spans="1:3" s="15" customFormat="1" ht="15">
      <c r="A2" s="4" t="s">
        <v>0</v>
      </c>
      <c r="B2" s="16" t="s">
        <v>27</v>
      </c>
      <c r="C2" s="17" t="s">
        <v>8</v>
      </c>
    </row>
    <row r="3" spans="1:3">
      <c r="A3" s="3" t="s">
        <v>2</v>
      </c>
      <c r="B3" s="3">
        <v>10</v>
      </c>
      <c r="C3" s="18" t="s">
        <v>29</v>
      </c>
    </row>
    <row r="4" spans="1:3">
      <c r="A4" s="3" t="s">
        <v>3</v>
      </c>
      <c r="B4" s="3">
        <v>10</v>
      </c>
      <c r="C4" s="18" t="s">
        <v>28</v>
      </c>
    </row>
    <row r="5" spans="1:3">
      <c r="A5" s="3" t="s">
        <v>4</v>
      </c>
      <c r="B5" s="3">
        <v>1</v>
      </c>
      <c r="C5" s="18"/>
    </row>
    <row r="6" spans="1:3">
      <c r="A6" s="3" t="s">
        <v>6</v>
      </c>
      <c r="B6" s="3">
        <v>31</v>
      </c>
      <c r="C6" s="18"/>
    </row>
    <row r="7" spans="1:3">
      <c r="A7" s="19"/>
      <c r="B7" s="20">
        <f>SUM(B3:B6)</f>
        <v>52</v>
      </c>
      <c r="C7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G14" sqref="G14"/>
    </sheetView>
  </sheetViews>
  <sheetFormatPr defaultColWidth="27.42578125" defaultRowHeight="15"/>
  <cols>
    <col min="1" max="1" width="13.85546875" customWidth="1"/>
    <col min="2" max="2" width="11.42578125" customWidth="1"/>
    <col min="3" max="3" width="9.28515625" style="26" customWidth="1"/>
    <col min="4" max="5" width="10" style="26" customWidth="1"/>
    <col min="6" max="6" width="10.140625" style="26" customWidth="1"/>
    <col min="7" max="7" width="10.7109375" style="26" customWidth="1"/>
    <col min="8" max="8" width="9.42578125" customWidth="1"/>
  </cols>
  <sheetData>
    <row r="1" spans="1:8">
      <c r="A1" s="85" t="s">
        <v>0</v>
      </c>
      <c r="B1" s="86" t="s">
        <v>32</v>
      </c>
      <c r="C1" s="87" t="s">
        <v>30</v>
      </c>
      <c r="D1" s="87"/>
      <c r="E1" s="87"/>
      <c r="F1" s="87" t="s">
        <v>31</v>
      </c>
      <c r="G1" s="87"/>
      <c r="H1" s="87"/>
    </row>
    <row r="2" spans="1:8">
      <c r="A2" s="85"/>
      <c r="B2" s="86"/>
      <c r="C2" s="27" t="s">
        <v>33</v>
      </c>
      <c r="D2" s="27" t="s">
        <v>34</v>
      </c>
      <c r="E2" s="27" t="s">
        <v>7</v>
      </c>
      <c r="F2" s="27" t="s">
        <v>33</v>
      </c>
      <c r="G2" s="27" t="s">
        <v>34</v>
      </c>
      <c r="H2" s="27" t="s">
        <v>7</v>
      </c>
    </row>
    <row r="3" spans="1:8" s="31" customFormat="1">
      <c r="A3" s="3" t="s">
        <v>1</v>
      </c>
      <c r="B3" s="3">
        <v>164734</v>
      </c>
      <c r="C3" s="30">
        <v>8640000</v>
      </c>
      <c r="D3" s="30">
        <v>3360000</v>
      </c>
      <c r="E3" s="30">
        <f>C3+D3</f>
        <v>12000000</v>
      </c>
      <c r="F3" s="30">
        <v>198000</v>
      </c>
      <c r="G3" s="30">
        <v>56000</v>
      </c>
      <c r="H3" s="30">
        <f>F3+G3</f>
        <v>254000</v>
      </c>
    </row>
    <row r="4" spans="1:8" s="31" customFormat="1">
      <c r="A4" s="3" t="s">
        <v>2</v>
      </c>
      <c r="B4" s="3">
        <v>161298</v>
      </c>
      <c r="C4" s="30">
        <v>8568000</v>
      </c>
      <c r="D4" s="30">
        <v>3332000</v>
      </c>
      <c r="E4" s="30">
        <f t="shared" ref="E4:E6" si="0">C4+D4</f>
        <v>11900000</v>
      </c>
      <c r="F4" s="30">
        <v>207448</v>
      </c>
      <c r="G4" s="30">
        <v>63188</v>
      </c>
      <c r="H4" s="30">
        <f t="shared" ref="H4:H6" si="1">F4+G4</f>
        <v>270636</v>
      </c>
    </row>
    <row r="5" spans="1:8" s="31" customFormat="1">
      <c r="A5" s="3" t="s">
        <v>4</v>
      </c>
      <c r="B5" s="3">
        <v>127863</v>
      </c>
      <c r="C5" s="30">
        <v>7920000</v>
      </c>
      <c r="D5" s="30">
        <v>3080000</v>
      </c>
      <c r="E5" s="30">
        <f t="shared" si="0"/>
        <v>11000000</v>
      </c>
      <c r="F5" s="30">
        <v>152789</v>
      </c>
      <c r="G5" s="30">
        <v>62259</v>
      </c>
      <c r="H5" s="30">
        <f t="shared" si="1"/>
        <v>215048</v>
      </c>
    </row>
    <row r="6" spans="1:8" s="31" customFormat="1">
      <c r="A6" s="3" t="s">
        <v>3</v>
      </c>
      <c r="B6" s="3">
        <v>161607</v>
      </c>
      <c r="C6" s="30">
        <v>7704000</v>
      </c>
      <c r="D6" s="30">
        <v>2996000</v>
      </c>
      <c r="E6" s="30">
        <f t="shared" si="0"/>
        <v>10700000</v>
      </c>
      <c r="F6" s="30">
        <v>133374</v>
      </c>
      <c r="G6" s="30">
        <v>77368</v>
      </c>
      <c r="H6" s="30">
        <f t="shared" si="1"/>
        <v>210742</v>
      </c>
    </row>
    <row r="7" spans="1:8" s="29" customFormat="1">
      <c r="A7" s="16" t="s">
        <v>35</v>
      </c>
      <c r="B7" s="16">
        <f t="shared" ref="B7:H7" si="2">SUM(B3:B6)</f>
        <v>615502</v>
      </c>
      <c r="C7" s="16">
        <f t="shared" si="2"/>
        <v>32832000</v>
      </c>
      <c r="D7" s="16">
        <f t="shared" si="2"/>
        <v>12768000</v>
      </c>
      <c r="E7" s="16">
        <f t="shared" si="2"/>
        <v>45600000</v>
      </c>
      <c r="F7" s="28">
        <f t="shared" si="2"/>
        <v>691611</v>
      </c>
      <c r="G7" s="28">
        <f t="shared" si="2"/>
        <v>258815</v>
      </c>
      <c r="H7" s="28">
        <f t="shared" si="2"/>
        <v>950426</v>
      </c>
    </row>
  </sheetData>
  <mergeCells count="4">
    <mergeCell ref="A1:A2"/>
    <mergeCell ref="B1:B2"/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sqref="A1:F18"/>
    </sheetView>
  </sheetViews>
  <sheetFormatPr defaultRowHeight="15"/>
  <cols>
    <col min="1" max="1" width="21.7109375" customWidth="1"/>
    <col min="2" max="2" width="10.85546875" customWidth="1"/>
    <col min="3" max="3" width="15.28515625" customWidth="1"/>
    <col min="4" max="4" width="10.28515625" customWidth="1"/>
    <col min="5" max="5" width="14.7109375" customWidth="1"/>
    <col min="6" max="6" width="16.85546875" customWidth="1"/>
  </cols>
  <sheetData>
    <row r="1" spans="1:6" ht="18.75">
      <c r="A1" s="88" t="s">
        <v>37</v>
      </c>
      <c r="B1" s="88"/>
      <c r="C1" s="88"/>
      <c r="D1" s="88"/>
      <c r="E1" s="88"/>
      <c r="F1" s="88"/>
    </row>
    <row r="3" spans="1:6">
      <c r="A3" s="89" t="s">
        <v>12</v>
      </c>
      <c r="B3" s="90" t="s">
        <v>13</v>
      </c>
      <c r="C3" s="90"/>
      <c r="D3" s="90" t="s">
        <v>9</v>
      </c>
      <c r="E3" s="90"/>
      <c r="F3" s="91" t="s">
        <v>7</v>
      </c>
    </row>
    <row r="4" spans="1:6">
      <c r="A4" s="89"/>
      <c r="B4" s="33" t="s">
        <v>10</v>
      </c>
      <c r="C4" s="33" t="s">
        <v>11</v>
      </c>
      <c r="D4" s="33" t="s">
        <v>10</v>
      </c>
      <c r="E4" s="33" t="s">
        <v>11</v>
      </c>
      <c r="F4" s="91"/>
    </row>
    <row r="5" spans="1:6">
      <c r="A5" s="9" t="s">
        <v>22</v>
      </c>
      <c r="B5" s="6"/>
      <c r="C5" s="6"/>
      <c r="D5" s="6"/>
      <c r="E5" s="6"/>
      <c r="F5" s="24"/>
    </row>
    <row r="6" spans="1:6">
      <c r="A6" s="7" t="s">
        <v>14</v>
      </c>
      <c r="B6" s="6">
        <v>415</v>
      </c>
      <c r="C6" s="6"/>
      <c r="D6" s="6"/>
      <c r="E6" s="6"/>
      <c r="F6" s="24">
        <f>B6+D6</f>
        <v>415</v>
      </c>
    </row>
    <row r="7" spans="1:6">
      <c r="A7" s="7" t="s">
        <v>15</v>
      </c>
      <c r="B7" s="6">
        <v>30</v>
      </c>
      <c r="C7" s="6"/>
      <c r="D7" s="6"/>
      <c r="E7" s="6"/>
      <c r="F7" s="24">
        <f t="shared" ref="F7:F15" si="0">B7+D7</f>
        <v>30</v>
      </c>
    </row>
    <row r="8" spans="1:6">
      <c r="A8" s="7" t="s">
        <v>16</v>
      </c>
      <c r="B8" s="6">
        <v>94</v>
      </c>
      <c r="C8" s="6"/>
      <c r="D8" s="6"/>
      <c r="E8" s="6"/>
      <c r="F8" s="24">
        <f t="shared" si="0"/>
        <v>94</v>
      </c>
    </row>
    <row r="9" spans="1:6">
      <c r="A9" s="5" t="s">
        <v>17</v>
      </c>
      <c r="B9" s="6"/>
      <c r="C9" s="6"/>
      <c r="D9" s="6"/>
      <c r="E9" s="6"/>
      <c r="F9" s="24">
        <f t="shared" si="0"/>
        <v>0</v>
      </c>
    </row>
    <row r="10" spans="1:6">
      <c r="A10" s="5" t="s">
        <v>18</v>
      </c>
      <c r="B10" s="6"/>
      <c r="C10" s="6"/>
      <c r="D10" s="6"/>
      <c r="E10" s="6"/>
      <c r="F10" s="24">
        <f t="shared" si="0"/>
        <v>0</v>
      </c>
    </row>
    <row r="11" spans="1:6">
      <c r="A11" s="5" t="s">
        <v>19</v>
      </c>
      <c r="B11" s="6"/>
      <c r="C11" s="6">
        <v>4.25</v>
      </c>
      <c r="D11" s="6"/>
      <c r="E11" s="6"/>
      <c r="F11" s="24">
        <f t="shared" si="0"/>
        <v>0</v>
      </c>
    </row>
    <row r="12" spans="1:6">
      <c r="A12" s="13"/>
      <c r="B12" s="38">
        <f>SUM(B6:B11)</f>
        <v>539</v>
      </c>
      <c r="C12" s="38">
        <f>SUM(C6:C11)</f>
        <v>4.25</v>
      </c>
      <c r="D12" s="38">
        <f>SUM(D6:D11)</f>
        <v>0</v>
      </c>
      <c r="E12" s="37"/>
      <c r="F12" s="39">
        <f t="shared" si="0"/>
        <v>539</v>
      </c>
    </row>
    <row r="13" spans="1:6">
      <c r="A13" s="5" t="s">
        <v>20</v>
      </c>
      <c r="B13" s="6">
        <v>30</v>
      </c>
      <c r="C13" s="6"/>
      <c r="D13" s="6"/>
      <c r="E13" s="6"/>
      <c r="F13" s="24">
        <f t="shared" si="0"/>
        <v>30</v>
      </c>
    </row>
    <row r="14" spans="1:6">
      <c r="A14" s="5" t="s">
        <v>21</v>
      </c>
      <c r="B14" s="6">
        <v>39</v>
      </c>
      <c r="C14" s="6"/>
      <c r="D14" s="6"/>
      <c r="E14" s="6"/>
      <c r="F14" s="24">
        <f t="shared" si="0"/>
        <v>39</v>
      </c>
    </row>
    <row r="15" spans="1:6">
      <c r="A15" s="11"/>
      <c r="B15" s="14">
        <f>SUM(B13:B14)</f>
        <v>69</v>
      </c>
      <c r="C15" s="12"/>
      <c r="D15" s="14">
        <f>SUM(D13:D14)</f>
        <v>0</v>
      </c>
      <c r="E15" s="12"/>
      <c r="F15" s="25">
        <f t="shared" si="0"/>
        <v>69</v>
      </c>
    </row>
    <row r="16" spans="1:6">
      <c r="A16" s="8" t="s">
        <v>23</v>
      </c>
      <c r="B16" s="6"/>
      <c r="C16" s="6"/>
      <c r="D16" s="10"/>
      <c r="E16" s="6"/>
      <c r="F16" s="24"/>
    </row>
    <row r="17" spans="1:6">
      <c r="A17" s="5" t="s">
        <v>25</v>
      </c>
      <c r="B17" s="6"/>
      <c r="C17" s="6">
        <v>1157.6400000000001</v>
      </c>
      <c r="D17" s="10"/>
      <c r="E17" s="6"/>
      <c r="F17" s="25">
        <f>C17+E17</f>
        <v>1157.6400000000001</v>
      </c>
    </row>
    <row r="18" spans="1:6">
      <c r="A18" s="5" t="s">
        <v>24</v>
      </c>
      <c r="B18" s="6"/>
      <c r="C18" s="6">
        <v>949.92</v>
      </c>
      <c r="D18" s="10"/>
      <c r="E18" s="6"/>
      <c r="F18" s="25">
        <f>C18+E18</f>
        <v>949.92</v>
      </c>
    </row>
  </sheetData>
  <mergeCells count="5">
    <mergeCell ref="A1:F1"/>
    <mergeCell ref="A3:A4"/>
    <mergeCell ref="B3:C3"/>
    <mergeCell ref="D3:E3"/>
    <mergeCell ref="F3:F4"/>
  </mergeCells>
  <pageMargins left="0.7" right="0.45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sqref="A1:F18"/>
    </sheetView>
  </sheetViews>
  <sheetFormatPr defaultRowHeight="15"/>
  <cols>
    <col min="1" max="1" width="21.7109375" customWidth="1"/>
    <col min="2" max="2" width="10.85546875" customWidth="1"/>
    <col min="3" max="3" width="15.28515625" customWidth="1"/>
    <col min="4" max="4" width="10.28515625" customWidth="1"/>
    <col min="5" max="5" width="14.7109375" customWidth="1"/>
    <col min="6" max="6" width="16.85546875" customWidth="1"/>
  </cols>
  <sheetData>
    <row r="1" spans="1:6" ht="18.75">
      <c r="A1" s="88" t="s">
        <v>38</v>
      </c>
      <c r="B1" s="88"/>
      <c r="C1" s="88"/>
      <c r="D1" s="88"/>
      <c r="E1" s="88"/>
      <c r="F1" s="88"/>
    </row>
    <row r="3" spans="1:6">
      <c r="A3" s="89" t="s">
        <v>12</v>
      </c>
      <c r="B3" s="90" t="s">
        <v>13</v>
      </c>
      <c r="C3" s="90"/>
      <c r="D3" s="90" t="s">
        <v>9</v>
      </c>
      <c r="E3" s="90"/>
      <c r="F3" s="91" t="s">
        <v>7</v>
      </c>
    </row>
    <row r="4" spans="1:6">
      <c r="A4" s="89"/>
      <c r="B4" s="33" t="s">
        <v>10</v>
      </c>
      <c r="C4" s="33" t="s">
        <v>11</v>
      </c>
      <c r="D4" s="33" t="s">
        <v>10</v>
      </c>
      <c r="E4" s="33" t="s">
        <v>11</v>
      </c>
      <c r="F4" s="91"/>
    </row>
    <row r="5" spans="1:6">
      <c r="A5" s="9" t="s">
        <v>22</v>
      </c>
      <c r="B5" s="6"/>
      <c r="C5" s="6"/>
      <c r="D5" s="6"/>
      <c r="E5" s="6"/>
      <c r="F5" s="24"/>
    </row>
    <row r="6" spans="1:6">
      <c r="A6" s="7" t="s">
        <v>14</v>
      </c>
      <c r="B6" s="6">
        <v>234</v>
      </c>
      <c r="C6" s="6"/>
      <c r="D6" s="6"/>
      <c r="E6" s="6"/>
      <c r="F6" s="24">
        <f>B6+D6</f>
        <v>234</v>
      </c>
    </row>
    <row r="7" spans="1:6">
      <c r="A7" s="7" t="s">
        <v>15</v>
      </c>
      <c r="B7" s="6">
        <v>9</v>
      </c>
      <c r="C7" s="6"/>
      <c r="D7" s="6"/>
      <c r="E7" s="6"/>
      <c r="F7" s="24">
        <f t="shared" ref="F7:F15" si="0">B7+D7</f>
        <v>9</v>
      </c>
    </row>
    <row r="8" spans="1:6">
      <c r="A8" s="7" t="s">
        <v>16</v>
      </c>
      <c r="B8" s="6">
        <v>150</v>
      </c>
      <c r="C8" s="6"/>
      <c r="D8" s="6"/>
      <c r="E8" s="6"/>
      <c r="F8" s="24">
        <f t="shared" si="0"/>
        <v>150</v>
      </c>
    </row>
    <row r="9" spans="1:6">
      <c r="A9" s="5" t="s">
        <v>17</v>
      </c>
      <c r="B9" s="6">
        <v>10</v>
      </c>
      <c r="C9" s="6"/>
      <c r="D9" s="6"/>
      <c r="E9" s="6"/>
      <c r="F9" s="24">
        <f t="shared" si="0"/>
        <v>10</v>
      </c>
    </row>
    <row r="10" spans="1:6">
      <c r="A10" s="5" t="s">
        <v>18</v>
      </c>
      <c r="B10" s="6"/>
      <c r="C10" s="6">
        <v>106.41</v>
      </c>
      <c r="D10" s="6"/>
      <c r="E10" s="6"/>
      <c r="F10" s="24">
        <f t="shared" si="0"/>
        <v>0</v>
      </c>
    </row>
    <row r="11" spans="1:6">
      <c r="A11" s="5" t="s">
        <v>19</v>
      </c>
      <c r="B11" s="6"/>
      <c r="C11" s="6">
        <v>15.59</v>
      </c>
      <c r="D11" s="6"/>
      <c r="E11" s="6"/>
      <c r="F11" s="24">
        <f t="shared" si="0"/>
        <v>0</v>
      </c>
    </row>
    <row r="12" spans="1:6">
      <c r="A12" s="13"/>
      <c r="B12" s="14">
        <f>SUM(B6:B11)</f>
        <v>403</v>
      </c>
      <c r="C12" s="34">
        <f>SUM(C6:C11)</f>
        <v>122</v>
      </c>
      <c r="D12" s="35">
        <f>SUM(D6:D11)</f>
        <v>0</v>
      </c>
      <c r="E12" s="36"/>
      <c r="F12" s="25">
        <f t="shared" si="0"/>
        <v>403</v>
      </c>
    </row>
    <row r="13" spans="1:6">
      <c r="A13" s="5" t="s">
        <v>20</v>
      </c>
      <c r="B13" s="6">
        <v>185</v>
      </c>
      <c r="C13" s="6"/>
      <c r="D13" s="6"/>
      <c r="E13" s="6"/>
      <c r="F13" s="24">
        <f t="shared" si="0"/>
        <v>185</v>
      </c>
    </row>
    <row r="14" spans="1:6">
      <c r="A14" s="5" t="s">
        <v>21</v>
      </c>
      <c r="B14" s="6">
        <v>89</v>
      </c>
      <c r="C14" s="6"/>
      <c r="D14" s="6"/>
      <c r="E14" s="6"/>
      <c r="F14" s="24">
        <f t="shared" si="0"/>
        <v>89</v>
      </c>
    </row>
    <row r="15" spans="1:6">
      <c r="A15" s="11"/>
      <c r="B15" s="14">
        <f>SUM(B13:B14)</f>
        <v>274</v>
      </c>
      <c r="C15" s="12"/>
      <c r="D15" s="14">
        <f>SUM(D13:D14)</f>
        <v>0</v>
      </c>
      <c r="E15" s="12"/>
      <c r="F15" s="25">
        <f t="shared" si="0"/>
        <v>274</v>
      </c>
    </row>
    <row r="16" spans="1:6">
      <c r="A16" s="8" t="s">
        <v>23</v>
      </c>
      <c r="B16" s="6"/>
      <c r="C16" s="6"/>
      <c r="D16" s="10"/>
      <c r="E16" s="6"/>
      <c r="F16" s="24"/>
    </row>
    <row r="17" spans="1:6">
      <c r="A17" s="5" t="s">
        <v>25</v>
      </c>
      <c r="B17" s="6"/>
      <c r="C17" s="6">
        <v>1156.43</v>
      </c>
      <c r="D17" s="10"/>
      <c r="E17" s="6"/>
      <c r="F17" s="25">
        <f>C17+E17</f>
        <v>1156.43</v>
      </c>
    </row>
    <row r="18" spans="1:6">
      <c r="A18" s="5" t="s">
        <v>24</v>
      </c>
      <c r="B18" s="6"/>
      <c r="C18" s="6">
        <v>352.12</v>
      </c>
      <c r="D18" s="10"/>
      <c r="E18" s="6"/>
      <c r="F18" s="25">
        <f>C18+E18</f>
        <v>352.12</v>
      </c>
    </row>
  </sheetData>
  <mergeCells count="5">
    <mergeCell ref="A1:F1"/>
    <mergeCell ref="A3:A4"/>
    <mergeCell ref="B3:C3"/>
    <mergeCell ref="D3:E3"/>
    <mergeCell ref="F3:F4"/>
  </mergeCells>
  <pageMargins left="0.7" right="0.45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sqref="A1:F18"/>
    </sheetView>
  </sheetViews>
  <sheetFormatPr defaultRowHeight="15"/>
  <cols>
    <col min="1" max="1" width="21.7109375" customWidth="1"/>
    <col min="2" max="2" width="10.85546875" customWidth="1"/>
    <col min="3" max="3" width="15.28515625" customWidth="1"/>
    <col min="4" max="4" width="10.28515625" customWidth="1"/>
    <col min="5" max="5" width="14.7109375" customWidth="1"/>
    <col min="6" max="6" width="16.85546875" customWidth="1"/>
  </cols>
  <sheetData>
    <row r="1" spans="1:6" ht="18.75">
      <c r="A1" s="88" t="s">
        <v>39</v>
      </c>
      <c r="B1" s="88"/>
      <c r="C1" s="88"/>
      <c r="D1" s="88"/>
      <c r="E1" s="88"/>
      <c r="F1" s="88"/>
    </row>
    <row r="3" spans="1:6">
      <c r="A3" s="89" t="s">
        <v>12</v>
      </c>
      <c r="B3" s="90" t="s">
        <v>13</v>
      </c>
      <c r="C3" s="90"/>
      <c r="D3" s="90" t="s">
        <v>9</v>
      </c>
      <c r="E3" s="90"/>
      <c r="F3" s="91" t="s">
        <v>7</v>
      </c>
    </row>
    <row r="4" spans="1:6">
      <c r="A4" s="89"/>
      <c r="B4" s="33" t="s">
        <v>10</v>
      </c>
      <c r="C4" s="33" t="s">
        <v>11</v>
      </c>
      <c r="D4" s="33" t="s">
        <v>10</v>
      </c>
      <c r="E4" s="33" t="s">
        <v>11</v>
      </c>
      <c r="F4" s="91"/>
    </row>
    <row r="5" spans="1:6">
      <c r="A5" s="9" t="s">
        <v>22</v>
      </c>
      <c r="B5" s="6"/>
      <c r="C5" s="6"/>
      <c r="D5" s="6"/>
      <c r="E5" s="6"/>
      <c r="F5" s="24"/>
    </row>
    <row r="6" spans="1:6">
      <c r="A6" s="7" t="s">
        <v>14</v>
      </c>
      <c r="B6" s="6">
        <v>226</v>
      </c>
      <c r="C6" s="6"/>
      <c r="D6" s="6"/>
      <c r="E6" s="6"/>
      <c r="F6" s="24">
        <f>B6+D6</f>
        <v>226</v>
      </c>
    </row>
    <row r="7" spans="1:6">
      <c r="A7" s="7" t="s">
        <v>15</v>
      </c>
      <c r="B7" s="6">
        <v>25</v>
      </c>
      <c r="C7" s="6"/>
      <c r="D7" s="6"/>
      <c r="E7" s="6"/>
      <c r="F7" s="24">
        <f t="shared" ref="F7:F15" si="0">B7+D7</f>
        <v>25</v>
      </c>
    </row>
    <row r="8" spans="1:6">
      <c r="A8" s="7" t="s">
        <v>16</v>
      </c>
      <c r="B8" s="6">
        <v>117</v>
      </c>
      <c r="C8" s="6"/>
      <c r="D8" s="6"/>
      <c r="E8" s="6"/>
      <c r="F8" s="24">
        <f t="shared" si="0"/>
        <v>117</v>
      </c>
    </row>
    <row r="9" spans="1:6">
      <c r="A9" s="5" t="s">
        <v>17</v>
      </c>
      <c r="B9" s="6">
        <v>1</v>
      </c>
      <c r="C9" s="6"/>
      <c r="D9" s="6"/>
      <c r="E9" s="6"/>
      <c r="F9" s="24">
        <f t="shared" si="0"/>
        <v>1</v>
      </c>
    </row>
    <row r="10" spans="1:6">
      <c r="A10" s="5" t="s">
        <v>18</v>
      </c>
      <c r="B10" s="6"/>
      <c r="C10" s="6">
        <v>60.8</v>
      </c>
      <c r="D10" s="6"/>
      <c r="E10" s="6"/>
      <c r="F10" s="24">
        <f t="shared" si="0"/>
        <v>0</v>
      </c>
    </row>
    <row r="11" spans="1:6">
      <c r="A11" s="5" t="s">
        <v>19</v>
      </c>
      <c r="B11" s="6"/>
      <c r="C11" s="6">
        <v>1.42</v>
      </c>
      <c r="D11" s="6"/>
      <c r="E11" s="6"/>
      <c r="F11" s="24">
        <f t="shared" si="0"/>
        <v>0</v>
      </c>
    </row>
    <row r="12" spans="1:6">
      <c r="A12" s="13"/>
      <c r="B12" s="34">
        <f>SUM(B6:B11)</f>
        <v>369</v>
      </c>
      <c r="C12" s="34">
        <f>SUM(C6:C11)</f>
        <v>62.22</v>
      </c>
      <c r="D12" s="35">
        <f>SUM(D6:D11)</f>
        <v>0</v>
      </c>
      <c r="E12" s="36"/>
      <c r="F12" s="25">
        <f t="shared" si="0"/>
        <v>369</v>
      </c>
    </row>
    <row r="13" spans="1:6">
      <c r="A13" s="5" t="s">
        <v>20</v>
      </c>
      <c r="B13" s="6">
        <v>220</v>
      </c>
      <c r="C13" s="6"/>
      <c r="D13" s="6"/>
      <c r="E13" s="6"/>
      <c r="F13" s="24">
        <f t="shared" si="0"/>
        <v>220</v>
      </c>
    </row>
    <row r="14" spans="1:6">
      <c r="A14" s="5" t="s">
        <v>21</v>
      </c>
      <c r="B14" s="6">
        <v>51</v>
      </c>
      <c r="C14" s="6"/>
      <c r="D14" s="6"/>
      <c r="E14" s="6"/>
      <c r="F14" s="24">
        <f t="shared" si="0"/>
        <v>51</v>
      </c>
    </row>
    <row r="15" spans="1:6">
      <c r="A15" s="11"/>
      <c r="B15" s="14">
        <f>SUM(B13:B14)</f>
        <v>271</v>
      </c>
      <c r="C15" s="12"/>
      <c r="D15" s="14">
        <f>SUM(D13:D14)</f>
        <v>0</v>
      </c>
      <c r="E15" s="12"/>
      <c r="F15" s="25">
        <f t="shared" si="0"/>
        <v>271</v>
      </c>
    </row>
    <row r="16" spans="1:6">
      <c r="A16" s="8" t="s">
        <v>23</v>
      </c>
      <c r="B16" s="6"/>
      <c r="C16" s="6"/>
      <c r="D16" s="10"/>
      <c r="E16" s="6"/>
      <c r="F16" s="24"/>
    </row>
    <row r="17" spans="1:6">
      <c r="A17" s="5" t="s">
        <v>25</v>
      </c>
      <c r="B17" s="6"/>
      <c r="C17" s="6">
        <v>1251.48</v>
      </c>
      <c r="D17" s="10"/>
      <c r="E17" s="6"/>
      <c r="F17" s="25">
        <f>C17+E17</f>
        <v>1251.48</v>
      </c>
    </row>
    <row r="18" spans="1:6">
      <c r="A18" s="5" t="s">
        <v>24</v>
      </c>
      <c r="B18" s="6"/>
      <c r="C18" s="6">
        <v>276</v>
      </c>
      <c r="D18" s="10"/>
      <c r="E18" s="6"/>
      <c r="F18" s="25">
        <f>C18+E18</f>
        <v>276</v>
      </c>
    </row>
  </sheetData>
  <mergeCells count="5">
    <mergeCell ref="A1:F1"/>
    <mergeCell ref="A3:A4"/>
    <mergeCell ref="B3:C3"/>
    <mergeCell ref="D3:E3"/>
    <mergeCell ref="F3:F4"/>
  </mergeCells>
  <pageMargins left="0.7" right="0.45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0" workbookViewId="0">
      <selection activeCell="B10" sqref="B10"/>
    </sheetView>
  </sheetViews>
  <sheetFormatPr defaultRowHeight="15"/>
  <cols>
    <col min="1" max="1" width="21.7109375" customWidth="1"/>
    <col min="2" max="2" width="10.85546875" customWidth="1"/>
    <col min="3" max="3" width="15.28515625" customWidth="1"/>
    <col min="4" max="4" width="10.28515625" customWidth="1"/>
    <col min="5" max="5" width="15.28515625" customWidth="1"/>
    <col min="6" max="6" width="16.85546875" customWidth="1"/>
  </cols>
  <sheetData>
    <row r="1" spans="1:6" ht="18.75">
      <c r="A1" s="88" t="s">
        <v>36</v>
      </c>
      <c r="B1" s="88"/>
      <c r="C1" s="88"/>
      <c r="D1" s="88"/>
      <c r="E1" s="88"/>
      <c r="F1" s="88"/>
    </row>
    <row r="3" spans="1:6">
      <c r="A3" s="89" t="s">
        <v>12</v>
      </c>
      <c r="B3" s="90" t="s">
        <v>13</v>
      </c>
      <c r="C3" s="90"/>
      <c r="D3" s="90" t="s">
        <v>40</v>
      </c>
      <c r="E3" s="90"/>
      <c r="F3" s="91" t="s">
        <v>7</v>
      </c>
    </row>
    <row r="4" spans="1:6">
      <c r="A4" s="89"/>
      <c r="B4" s="23" t="s">
        <v>10</v>
      </c>
      <c r="C4" s="23" t="s">
        <v>11</v>
      </c>
      <c r="D4" s="23" t="s">
        <v>10</v>
      </c>
      <c r="E4" s="23" t="s">
        <v>11</v>
      </c>
      <c r="F4" s="91"/>
    </row>
    <row r="5" spans="1:6">
      <c r="A5" s="9" t="s">
        <v>22</v>
      </c>
      <c r="B5" s="6"/>
      <c r="C5" s="6"/>
      <c r="D5" s="6"/>
      <c r="E5" s="6"/>
      <c r="F5" s="24"/>
    </row>
    <row r="6" spans="1:6">
      <c r="A6" s="7" t="s">
        <v>14</v>
      </c>
      <c r="B6" s="6">
        <v>97</v>
      </c>
      <c r="C6" s="6"/>
      <c r="D6" s="6">
        <v>11</v>
      </c>
      <c r="E6" s="6"/>
      <c r="F6" s="24">
        <f>B6+D6</f>
        <v>108</v>
      </c>
    </row>
    <row r="7" spans="1:6">
      <c r="A7" s="7" t="s">
        <v>15</v>
      </c>
      <c r="B7" s="6">
        <v>114</v>
      </c>
      <c r="C7" s="6"/>
      <c r="D7" s="6">
        <v>11</v>
      </c>
      <c r="E7" s="6"/>
      <c r="F7" s="24">
        <f t="shared" ref="F7:F15" si="0">B7+D7</f>
        <v>125</v>
      </c>
    </row>
    <row r="8" spans="1:6">
      <c r="A8" s="7" t="s">
        <v>16</v>
      </c>
      <c r="B8" s="6">
        <v>94</v>
      </c>
      <c r="C8" s="6"/>
      <c r="D8" s="6">
        <v>3</v>
      </c>
      <c r="E8" s="6"/>
      <c r="F8" s="24">
        <f t="shared" si="0"/>
        <v>97</v>
      </c>
    </row>
    <row r="9" spans="1:6">
      <c r="A9" s="5" t="s">
        <v>17</v>
      </c>
      <c r="B9" s="6">
        <v>10</v>
      </c>
      <c r="C9" s="6"/>
      <c r="D9" s="6">
        <v>1</v>
      </c>
      <c r="E9" s="6"/>
      <c r="F9" s="24">
        <f t="shared" si="0"/>
        <v>11</v>
      </c>
    </row>
    <row r="10" spans="1:6">
      <c r="A10" s="5" t="s">
        <v>18</v>
      </c>
      <c r="B10" s="6"/>
      <c r="C10" s="6">
        <v>15.2</v>
      </c>
      <c r="D10" s="6"/>
      <c r="E10" s="6">
        <v>65.87</v>
      </c>
      <c r="F10" s="24">
        <f t="shared" si="0"/>
        <v>0</v>
      </c>
    </row>
    <row r="11" spans="1:6">
      <c r="A11" s="5" t="s">
        <v>19</v>
      </c>
      <c r="B11" s="6"/>
      <c r="C11" s="6">
        <v>127.53</v>
      </c>
      <c r="D11" s="6"/>
      <c r="E11" s="6">
        <v>26.92</v>
      </c>
      <c r="F11" s="24">
        <f t="shared" si="0"/>
        <v>0</v>
      </c>
    </row>
    <row r="12" spans="1:6">
      <c r="A12" s="13"/>
      <c r="B12" s="34">
        <f>SUM(B6:B11)</f>
        <v>315</v>
      </c>
      <c r="C12" s="34">
        <f>SUM(C6:C11)</f>
        <v>142.72999999999999</v>
      </c>
      <c r="D12" s="35">
        <f>SUM(D6:D11)</f>
        <v>26</v>
      </c>
      <c r="E12" s="35">
        <f>SUM(E6:E11)</f>
        <v>92.79</v>
      </c>
      <c r="F12" s="25">
        <f t="shared" si="0"/>
        <v>341</v>
      </c>
    </row>
    <row r="13" spans="1:6">
      <c r="A13" s="5" t="s">
        <v>20</v>
      </c>
      <c r="B13" s="6">
        <v>222</v>
      </c>
      <c r="C13" s="6"/>
      <c r="D13" s="6">
        <v>27</v>
      </c>
      <c r="E13" s="6"/>
      <c r="F13" s="24">
        <f t="shared" si="0"/>
        <v>249</v>
      </c>
    </row>
    <row r="14" spans="1:6">
      <c r="A14" s="5" t="s">
        <v>21</v>
      </c>
      <c r="B14" s="6">
        <v>70</v>
      </c>
      <c r="C14" s="6"/>
      <c r="D14" s="6">
        <v>65</v>
      </c>
      <c r="E14" s="6"/>
      <c r="F14" s="24">
        <f t="shared" si="0"/>
        <v>135</v>
      </c>
    </row>
    <row r="15" spans="1:6">
      <c r="A15" s="11"/>
      <c r="B15" s="14">
        <f>SUM(B13:B14)</f>
        <v>292</v>
      </c>
      <c r="C15" s="12"/>
      <c r="D15" s="14">
        <f>SUM(D13:D14)</f>
        <v>92</v>
      </c>
      <c r="E15" s="12"/>
      <c r="F15" s="25">
        <f t="shared" si="0"/>
        <v>384</v>
      </c>
    </row>
    <row r="16" spans="1:6">
      <c r="A16" s="8" t="s">
        <v>23</v>
      </c>
      <c r="B16" s="6"/>
      <c r="C16" s="6"/>
      <c r="D16" s="10"/>
      <c r="E16" s="6"/>
      <c r="F16" s="24"/>
    </row>
    <row r="17" spans="1:6">
      <c r="A17" s="5" t="s">
        <v>25</v>
      </c>
      <c r="B17" s="6"/>
      <c r="C17" s="6">
        <v>2025.39</v>
      </c>
      <c r="D17" s="10"/>
      <c r="E17" s="6">
        <v>306.49</v>
      </c>
      <c r="F17" s="25">
        <f>C17+E17</f>
        <v>2331.88</v>
      </c>
    </row>
    <row r="18" spans="1:6">
      <c r="A18" s="5" t="s">
        <v>24</v>
      </c>
      <c r="B18" s="6"/>
      <c r="C18" s="6">
        <v>79.55</v>
      </c>
      <c r="D18" s="10"/>
      <c r="E18" s="6">
        <v>41.64</v>
      </c>
      <c r="F18" s="25">
        <f>C18+E18</f>
        <v>121.19</v>
      </c>
    </row>
    <row r="20" spans="1:6" ht="18.75">
      <c r="A20" s="88" t="s">
        <v>39</v>
      </c>
      <c r="B20" s="88"/>
      <c r="C20" s="88"/>
      <c r="D20" s="88"/>
      <c r="E20" s="88"/>
      <c r="F20" s="88"/>
    </row>
    <row r="22" spans="1:6">
      <c r="A22" s="89" t="s">
        <v>12</v>
      </c>
      <c r="B22" s="90" t="s">
        <v>13</v>
      </c>
      <c r="C22" s="90"/>
      <c r="D22" s="90" t="s">
        <v>9</v>
      </c>
      <c r="E22" s="90"/>
      <c r="F22" s="91" t="s">
        <v>7</v>
      </c>
    </row>
    <row r="23" spans="1:6">
      <c r="A23" s="89"/>
      <c r="B23" s="83" t="s">
        <v>10</v>
      </c>
      <c r="C23" s="83" t="s">
        <v>11</v>
      </c>
      <c r="D23" s="83" t="s">
        <v>10</v>
      </c>
      <c r="E23" s="83" t="s">
        <v>11</v>
      </c>
      <c r="F23" s="91"/>
    </row>
    <row r="24" spans="1:6">
      <c r="A24" s="9" t="s">
        <v>22</v>
      </c>
      <c r="B24" s="6"/>
      <c r="C24" s="6"/>
      <c r="D24" s="6"/>
      <c r="E24" s="6"/>
      <c r="F24" s="24"/>
    </row>
    <row r="25" spans="1:6">
      <c r="A25" s="7" t="s">
        <v>14</v>
      </c>
      <c r="B25" s="6">
        <v>226</v>
      </c>
      <c r="C25" s="6"/>
      <c r="D25" s="6"/>
      <c r="E25" s="6"/>
      <c r="F25" s="24">
        <f>B25+D25</f>
        <v>226</v>
      </c>
    </row>
    <row r="26" spans="1:6">
      <c r="A26" s="7" t="s">
        <v>15</v>
      </c>
      <c r="B26" s="6">
        <v>25</v>
      </c>
      <c r="C26" s="6"/>
      <c r="D26" s="6"/>
      <c r="E26" s="6"/>
      <c r="F26" s="24">
        <f t="shared" ref="F26:F34" si="1">B26+D26</f>
        <v>25</v>
      </c>
    </row>
    <row r="27" spans="1:6">
      <c r="A27" s="7" t="s">
        <v>16</v>
      </c>
      <c r="B27" s="6">
        <v>117</v>
      </c>
      <c r="C27" s="6"/>
      <c r="D27" s="6"/>
      <c r="E27" s="6"/>
      <c r="F27" s="24">
        <f t="shared" si="1"/>
        <v>117</v>
      </c>
    </row>
    <row r="28" spans="1:6">
      <c r="A28" s="5" t="s">
        <v>17</v>
      </c>
      <c r="B28" s="6">
        <v>1</v>
      </c>
      <c r="C28" s="6"/>
      <c r="D28" s="6"/>
      <c r="E28" s="6"/>
      <c r="F28" s="24">
        <f t="shared" si="1"/>
        <v>1</v>
      </c>
    </row>
    <row r="29" spans="1:6">
      <c r="A29" s="5" t="s">
        <v>18</v>
      </c>
      <c r="B29" s="6"/>
      <c r="C29" s="6">
        <v>60.8</v>
      </c>
      <c r="D29" s="6"/>
      <c r="E29" s="6"/>
      <c r="F29" s="24">
        <f t="shared" si="1"/>
        <v>0</v>
      </c>
    </row>
    <row r="30" spans="1:6">
      <c r="A30" s="5" t="s">
        <v>19</v>
      </c>
      <c r="B30" s="6"/>
      <c r="C30" s="6">
        <v>1.42</v>
      </c>
      <c r="D30" s="6"/>
      <c r="E30" s="6"/>
      <c r="F30" s="24">
        <f t="shared" si="1"/>
        <v>0</v>
      </c>
    </row>
    <row r="31" spans="1:6">
      <c r="A31" s="13"/>
      <c r="B31" s="34">
        <f>SUM(B25:B30)</f>
        <v>369</v>
      </c>
      <c r="C31" s="34">
        <f>SUM(C25:C30)</f>
        <v>62.22</v>
      </c>
      <c r="D31" s="35">
        <f>SUM(D25:D30)</f>
        <v>0</v>
      </c>
      <c r="E31" s="36"/>
      <c r="F31" s="25">
        <f t="shared" si="1"/>
        <v>369</v>
      </c>
    </row>
    <row r="32" spans="1:6">
      <c r="A32" s="5" t="s">
        <v>20</v>
      </c>
      <c r="B32" s="6">
        <v>220</v>
      </c>
      <c r="C32" s="6"/>
      <c r="D32" s="6"/>
      <c r="E32" s="6"/>
      <c r="F32" s="24">
        <f t="shared" si="1"/>
        <v>220</v>
      </c>
    </row>
    <row r="33" spans="1:6">
      <c r="A33" s="5" t="s">
        <v>21</v>
      </c>
      <c r="B33" s="6">
        <v>51</v>
      </c>
      <c r="C33" s="6"/>
      <c r="D33" s="6"/>
      <c r="E33" s="6"/>
      <c r="F33" s="24">
        <f t="shared" si="1"/>
        <v>51</v>
      </c>
    </row>
    <row r="34" spans="1:6">
      <c r="A34" s="11"/>
      <c r="B34" s="14">
        <f>SUM(B32:B33)</f>
        <v>271</v>
      </c>
      <c r="C34" s="12"/>
      <c r="D34" s="14">
        <f>SUM(D32:D33)</f>
        <v>0</v>
      </c>
      <c r="E34" s="12"/>
      <c r="F34" s="25">
        <f t="shared" si="1"/>
        <v>271</v>
      </c>
    </row>
    <row r="35" spans="1:6">
      <c r="A35" s="8" t="s">
        <v>23</v>
      </c>
      <c r="B35" s="6"/>
      <c r="C35" s="6"/>
      <c r="D35" s="10"/>
      <c r="E35" s="6"/>
      <c r="F35" s="24"/>
    </row>
    <row r="36" spans="1:6">
      <c r="A36" s="5" t="s">
        <v>25</v>
      </c>
      <c r="B36" s="6"/>
      <c r="C36" s="6">
        <v>1251.48</v>
      </c>
      <c r="D36" s="10"/>
      <c r="E36" s="6"/>
      <c r="F36" s="25">
        <f>C36+E36</f>
        <v>1251.48</v>
      </c>
    </row>
    <row r="37" spans="1:6">
      <c r="A37" s="5" t="s">
        <v>24</v>
      </c>
      <c r="B37" s="6"/>
      <c r="C37" s="6">
        <v>276</v>
      </c>
      <c r="D37" s="10"/>
      <c r="E37" s="6"/>
      <c r="F37" s="25">
        <f>C37+E37</f>
        <v>276</v>
      </c>
    </row>
  </sheetData>
  <mergeCells count="10">
    <mergeCell ref="A20:F20"/>
    <mergeCell ref="A22:A23"/>
    <mergeCell ref="B22:C22"/>
    <mergeCell ref="D22:E22"/>
    <mergeCell ref="F22:F23"/>
    <mergeCell ref="A3:A4"/>
    <mergeCell ref="B3:C3"/>
    <mergeCell ref="D3:E3"/>
    <mergeCell ref="F3:F4"/>
    <mergeCell ref="A1:F1"/>
  </mergeCells>
  <pageMargins left="0.7" right="0.45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sqref="A1:F19"/>
    </sheetView>
  </sheetViews>
  <sheetFormatPr defaultRowHeight="15"/>
  <cols>
    <col min="1" max="1" width="21.7109375" style="40" customWidth="1"/>
    <col min="2" max="2" width="10.85546875" style="40" customWidth="1"/>
    <col min="3" max="3" width="15.28515625" style="40" customWidth="1"/>
    <col min="4" max="4" width="10.28515625" style="40" customWidth="1"/>
    <col min="5" max="5" width="15.28515625" style="40" customWidth="1"/>
    <col min="6" max="6" width="16.85546875" style="40" customWidth="1"/>
    <col min="7" max="16384" width="9.140625" style="40"/>
  </cols>
  <sheetData>
    <row r="1" spans="1:6" ht="18.75">
      <c r="A1" s="92" t="s">
        <v>41</v>
      </c>
      <c r="B1" s="92"/>
      <c r="C1" s="92"/>
      <c r="D1" s="92"/>
      <c r="E1" s="92"/>
      <c r="F1" s="92"/>
    </row>
    <row r="3" spans="1:6">
      <c r="A3" s="93" t="s">
        <v>12</v>
      </c>
      <c r="B3" s="94" t="s">
        <v>13</v>
      </c>
      <c r="C3" s="94"/>
      <c r="D3" s="94" t="s">
        <v>40</v>
      </c>
      <c r="E3" s="94"/>
      <c r="F3" s="95" t="s">
        <v>7</v>
      </c>
    </row>
    <row r="4" spans="1:6">
      <c r="A4" s="93"/>
      <c r="B4" s="41" t="s">
        <v>10</v>
      </c>
      <c r="C4" s="41" t="s">
        <v>11</v>
      </c>
      <c r="D4" s="41" t="s">
        <v>10</v>
      </c>
      <c r="E4" s="41" t="s">
        <v>11</v>
      </c>
      <c r="F4" s="95"/>
    </row>
    <row r="5" spans="1:6">
      <c r="A5" s="42" t="s">
        <v>22</v>
      </c>
      <c r="B5" s="43"/>
      <c r="C5" s="43"/>
      <c r="D5" s="43"/>
      <c r="E5" s="43"/>
      <c r="F5" s="44"/>
    </row>
    <row r="6" spans="1:6">
      <c r="A6" s="45" t="s">
        <v>14</v>
      </c>
      <c r="B6" s="43">
        <v>17</v>
      </c>
      <c r="C6" s="43"/>
      <c r="D6" s="43"/>
      <c r="E6" s="43"/>
      <c r="F6" s="44">
        <f>B6+D6</f>
        <v>17</v>
      </c>
    </row>
    <row r="7" spans="1:6">
      <c r="A7" s="45" t="s">
        <v>15</v>
      </c>
      <c r="B7" s="43"/>
      <c r="C7" s="43"/>
      <c r="D7" s="43"/>
      <c r="E7" s="43"/>
      <c r="F7" s="44">
        <f t="shared" ref="F7:F16" si="0">B7+D7</f>
        <v>0</v>
      </c>
    </row>
    <row r="8" spans="1:6">
      <c r="A8" s="45" t="s">
        <v>16</v>
      </c>
      <c r="B8" s="43"/>
      <c r="C8" s="43"/>
      <c r="D8" s="43"/>
      <c r="E8" s="43"/>
      <c r="F8" s="44">
        <f t="shared" si="0"/>
        <v>0</v>
      </c>
    </row>
    <row r="9" spans="1:6">
      <c r="A9" s="46" t="s">
        <v>17</v>
      </c>
      <c r="B9" s="43">
        <v>31</v>
      </c>
      <c r="C9" s="43"/>
      <c r="D9" s="43"/>
      <c r="E9" s="43"/>
      <c r="F9" s="44">
        <f t="shared" si="0"/>
        <v>31</v>
      </c>
    </row>
    <row r="10" spans="1:6">
      <c r="A10" s="46" t="s">
        <v>18</v>
      </c>
      <c r="B10" s="43"/>
      <c r="C10" s="43"/>
      <c r="D10" s="43"/>
      <c r="E10" s="43"/>
      <c r="F10" s="44">
        <f t="shared" si="0"/>
        <v>0</v>
      </c>
    </row>
    <row r="11" spans="1:6">
      <c r="A11" s="46" t="s">
        <v>19</v>
      </c>
      <c r="B11" s="43"/>
      <c r="C11" s="43">
        <v>0.75</v>
      </c>
      <c r="D11" s="43"/>
      <c r="E11" s="43"/>
      <c r="F11" s="44">
        <f t="shared" si="0"/>
        <v>0</v>
      </c>
    </row>
    <row r="12" spans="1:6">
      <c r="A12" s="47" t="s">
        <v>42</v>
      </c>
      <c r="B12" s="43"/>
      <c r="C12" s="43">
        <v>2.2599999999999998</v>
      </c>
      <c r="D12" s="43"/>
      <c r="E12" s="43"/>
      <c r="F12" s="44"/>
    </row>
    <row r="13" spans="1:6">
      <c r="A13" s="48"/>
      <c r="B13" s="49">
        <f>SUM(B6:B11)</f>
        <v>48</v>
      </c>
      <c r="C13" s="49">
        <f>SUM(C6:C11)</f>
        <v>0.75</v>
      </c>
      <c r="D13" s="50">
        <f>SUM(D6:D11)</f>
        <v>0</v>
      </c>
      <c r="E13" s="50">
        <f>SUM(E6:E11)</f>
        <v>0</v>
      </c>
      <c r="F13" s="51">
        <f t="shared" si="0"/>
        <v>48</v>
      </c>
    </row>
    <row r="14" spans="1:6">
      <c r="A14" s="46" t="s">
        <v>20</v>
      </c>
      <c r="B14" s="43"/>
      <c r="C14" s="43"/>
      <c r="D14" s="43"/>
      <c r="E14" s="43"/>
      <c r="F14" s="44">
        <f t="shared" si="0"/>
        <v>0</v>
      </c>
    </row>
    <row r="15" spans="1:6">
      <c r="A15" s="46" t="s">
        <v>21</v>
      </c>
      <c r="B15" s="43">
        <v>8</v>
      </c>
      <c r="C15" s="43"/>
      <c r="D15" s="43"/>
      <c r="E15" s="43"/>
      <c r="F15" s="44">
        <f t="shared" si="0"/>
        <v>8</v>
      </c>
    </row>
    <row r="16" spans="1:6">
      <c r="A16" s="47"/>
      <c r="B16" s="52">
        <f>SUM(B14:B15)</f>
        <v>8</v>
      </c>
      <c r="C16" s="53"/>
      <c r="D16" s="52">
        <f>SUM(D14:D15)</f>
        <v>0</v>
      </c>
      <c r="E16" s="53"/>
      <c r="F16" s="51">
        <f t="shared" si="0"/>
        <v>8</v>
      </c>
    </row>
    <row r="17" spans="1:6">
      <c r="A17" s="54" t="s">
        <v>23</v>
      </c>
      <c r="B17" s="43"/>
      <c r="C17" s="43"/>
      <c r="D17" s="55"/>
      <c r="E17" s="43"/>
      <c r="F17" s="44"/>
    </row>
    <row r="18" spans="1:6">
      <c r="A18" s="46" t="s">
        <v>25</v>
      </c>
      <c r="B18" s="43"/>
      <c r="C18" s="43">
        <v>1.56</v>
      </c>
      <c r="D18" s="55"/>
      <c r="E18" s="43"/>
      <c r="F18" s="51">
        <f>C18+E18</f>
        <v>1.56</v>
      </c>
    </row>
    <row r="19" spans="1:6">
      <c r="A19" s="46" t="s">
        <v>24</v>
      </c>
      <c r="B19" s="43"/>
      <c r="C19" s="43">
        <v>3.7</v>
      </c>
      <c r="D19" s="55"/>
      <c r="E19" s="43"/>
      <c r="F19" s="51">
        <f>C19+E19</f>
        <v>3.7</v>
      </c>
    </row>
  </sheetData>
  <mergeCells count="5">
    <mergeCell ref="A1:F1"/>
    <mergeCell ref="A3:A4"/>
    <mergeCell ref="B3:C3"/>
    <mergeCell ref="D3:E3"/>
    <mergeCell ref="F3:F4"/>
  </mergeCells>
  <pageMargins left="0.7" right="0.45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sqref="A1:F19"/>
    </sheetView>
  </sheetViews>
  <sheetFormatPr defaultRowHeight="15"/>
  <cols>
    <col min="1" max="1" width="21.7109375" style="40" customWidth="1"/>
    <col min="2" max="2" width="10.85546875" style="40" customWidth="1"/>
    <col min="3" max="3" width="15.28515625" style="40" customWidth="1"/>
    <col min="4" max="4" width="10.28515625" style="40" customWidth="1"/>
    <col min="5" max="5" width="15.28515625" style="40" customWidth="1"/>
    <col min="6" max="6" width="16.85546875" style="40" customWidth="1"/>
    <col min="7" max="16384" width="9.140625" style="40"/>
  </cols>
  <sheetData>
    <row r="1" spans="1:6" ht="18.75">
      <c r="A1" s="92" t="s">
        <v>51</v>
      </c>
      <c r="B1" s="92"/>
      <c r="C1" s="92"/>
      <c r="D1" s="92"/>
      <c r="E1" s="92"/>
      <c r="F1" s="92"/>
    </row>
    <row r="3" spans="1:6">
      <c r="A3" s="93" t="s">
        <v>12</v>
      </c>
      <c r="B3" s="94" t="s">
        <v>13</v>
      </c>
      <c r="C3" s="94"/>
      <c r="D3" s="94" t="s">
        <v>40</v>
      </c>
      <c r="E3" s="94"/>
      <c r="F3" s="95" t="s">
        <v>7</v>
      </c>
    </row>
    <row r="4" spans="1:6">
      <c r="A4" s="93"/>
      <c r="B4" s="41" t="s">
        <v>10</v>
      </c>
      <c r="C4" s="41" t="s">
        <v>11</v>
      </c>
      <c r="D4" s="41" t="s">
        <v>10</v>
      </c>
      <c r="E4" s="41" t="s">
        <v>11</v>
      </c>
      <c r="F4" s="95"/>
    </row>
    <row r="5" spans="1:6">
      <c r="A5" s="42" t="s">
        <v>22</v>
      </c>
      <c r="B5" s="43"/>
      <c r="C5" s="43"/>
      <c r="D5" s="43"/>
      <c r="E5" s="43"/>
      <c r="F5" s="44"/>
    </row>
    <row r="6" spans="1:6">
      <c r="A6" s="45" t="s">
        <v>14</v>
      </c>
      <c r="B6" s="43">
        <v>1</v>
      </c>
      <c r="C6" s="43"/>
      <c r="D6" s="43"/>
      <c r="E6" s="43"/>
      <c r="F6" s="44">
        <f>B6+D6</f>
        <v>1</v>
      </c>
    </row>
    <row r="7" spans="1:6">
      <c r="A7" s="45" t="s">
        <v>15</v>
      </c>
      <c r="B7" s="43">
        <v>2</v>
      </c>
      <c r="C7" s="43"/>
      <c r="D7" s="43"/>
      <c r="E7" s="43"/>
      <c r="F7" s="44">
        <f t="shared" ref="F7:F16" si="0">B7+D7</f>
        <v>2</v>
      </c>
    </row>
    <row r="8" spans="1:6">
      <c r="A8" s="45" t="s">
        <v>16</v>
      </c>
      <c r="B8" s="43">
        <v>4</v>
      </c>
      <c r="C8" s="43"/>
      <c r="D8" s="43"/>
      <c r="E8" s="43"/>
      <c r="F8" s="44">
        <f t="shared" si="0"/>
        <v>4</v>
      </c>
    </row>
    <row r="9" spans="1:6">
      <c r="A9" s="46" t="s">
        <v>17</v>
      </c>
      <c r="B9" s="43"/>
      <c r="C9" s="43"/>
      <c r="D9" s="43"/>
      <c r="E9" s="43"/>
      <c r="F9" s="44">
        <f t="shared" si="0"/>
        <v>0</v>
      </c>
    </row>
    <row r="10" spans="1:6">
      <c r="A10" s="46" t="s">
        <v>18</v>
      </c>
      <c r="B10" s="43"/>
      <c r="C10" s="43"/>
      <c r="D10" s="43"/>
      <c r="E10" s="43"/>
      <c r="F10" s="44">
        <f t="shared" si="0"/>
        <v>0</v>
      </c>
    </row>
    <row r="11" spans="1:6">
      <c r="A11" s="46" t="s">
        <v>19</v>
      </c>
      <c r="B11" s="43"/>
      <c r="C11" s="43">
        <v>1.42</v>
      </c>
      <c r="D11" s="43"/>
      <c r="E11" s="43"/>
      <c r="F11" s="44">
        <f t="shared" si="0"/>
        <v>0</v>
      </c>
    </row>
    <row r="12" spans="1:6">
      <c r="A12" s="47" t="s">
        <v>42</v>
      </c>
      <c r="B12" s="43"/>
      <c r="C12" s="43"/>
      <c r="D12" s="43"/>
      <c r="E12" s="43"/>
      <c r="F12" s="44"/>
    </row>
    <row r="13" spans="1:6">
      <c r="A13" s="48"/>
      <c r="B13" s="49">
        <f>SUM(B6:B11)</f>
        <v>7</v>
      </c>
      <c r="C13" s="49">
        <f>SUM(C6:C11)</f>
        <v>1.42</v>
      </c>
      <c r="D13" s="50">
        <f>SUM(D6:D11)</f>
        <v>0</v>
      </c>
      <c r="E13" s="50">
        <f>SUM(E6:E11)</f>
        <v>0</v>
      </c>
      <c r="F13" s="51">
        <f t="shared" si="0"/>
        <v>7</v>
      </c>
    </row>
    <row r="14" spans="1:6">
      <c r="A14" s="46" t="s">
        <v>20</v>
      </c>
      <c r="B14" s="43">
        <v>3</v>
      </c>
      <c r="C14" s="43"/>
      <c r="D14" s="43"/>
      <c r="E14" s="43"/>
      <c r="F14" s="44">
        <f t="shared" si="0"/>
        <v>3</v>
      </c>
    </row>
    <row r="15" spans="1:6">
      <c r="A15" s="46" t="s">
        <v>21</v>
      </c>
      <c r="B15" s="43">
        <v>36</v>
      </c>
      <c r="C15" s="43"/>
      <c r="D15" s="43"/>
      <c r="E15" s="43"/>
      <c r="F15" s="44">
        <f t="shared" si="0"/>
        <v>36</v>
      </c>
    </row>
    <row r="16" spans="1:6">
      <c r="A16" s="47"/>
      <c r="B16" s="52">
        <f>SUM(B14:B15)</f>
        <v>39</v>
      </c>
      <c r="C16" s="53"/>
      <c r="D16" s="52">
        <f>SUM(D14:D15)</f>
        <v>0</v>
      </c>
      <c r="E16" s="53"/>
      <c r="F16" s="51">
        <f t="shared" si="0"/>
        <v>39</v>
      </c>
    </row>
    <row r="17" spans="1:6">
      <c r="A17" s="54" t="s">
        <v>23</v>
      </c>
      <c r="B17" s="43"/>
      <c r="C17" s="43"/>
      <c r="D17" s="55"/>
      <c r="E17" s="43"/>
      <c r="F17" s="44"/>
    </row>
    <row r="18" spans="1:6">
      <c r="A18" s="46" t="s">
        <v>25</v>
      </c>
      <c r="B18" s="43"/>
      <c r="C18" s="43">
        <v>22.88</v>
      </c>
      <c r="D18" s="55"/>
      <c r="E18" s="43"/>
      <c r="F18" s="51">
        <f>C18+E18</f>
        <v>22.88</v>
      </c>
    </row>
    <row r="19" spans="1:6">
      <c r="A19" s="46" t="s">
        <v>24</v>
      </c>
      <c r="B19" s="43"/>
      <c r="C19" s="43">
        <v>2.0099999999999998</v>
      </c>
      <c r="D19" s="55"/>
      <c r="E19" s="43"/>
      <c r="F19" s="51">
        <f>C19+E19</f>
        <v>2.0099999999999998</v>
      </c>
    </row>
  </sheetData>
  <mergeCells count="5">
    <mergeCell ref="A1:F1"/>
    <mergeCell ref="A3:A4"/>
    <mergeCell ref="B3:C3"/>
    <mergeCell ref="D3:E3"/>
    <mergeCell ref="F3:F4"/>
  </mergeCells>
  <pageMargins left="0.7" right="0.4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38"/>
  <sheetViews>
    <sheetView topLeftCell="A16" workbookViewId="0">
      <selection activeCell="E31" sqref="E31"/>
    </sheetView>
  </sheetViews>
  <sheetFormatPr defaultRowHeight="15"/>
  <cols>
    <col min="1" max="1" width="21.5703125" style="26" bestFit="1" customWidth="1"/>
    <col min="2" max="2" width="13.140625" style="26" customWidth="1"/>
    <col min="3" max="3" width="12.42578125" style="26" customWidth="1"/>
    <col min="4" max="4" width="14.85546875" style="26" customWidth="1"/>
    <col min="5" max="5" width="14.140625" style="26" bestFit="1" customWidth="1"/>
    <col min="6" max="6" width="11.42578125" style="26" customWidth="1"/>
    <col min="7" max="13" width="9.140625" style="26"/>
    <col min="14" max="14" width="9.140625" style="32"/>
  </cols>
  <sheetData>
    <row r="2" spans="1:6" ht="16.5">
      <c r="A2" s="97" t="s">
        <v>43</v>
      </c>
      <c r="B2" s="97"/>
      <c r="C2" s="97"/>
      <c r="D2" s="97"/>
      <c r="E2" s="97"/>
      <c r="F2" s="97"/>
    </row>
    <row r="3" spans="1:6">
      <c r="A3" s="56"/>
      <c r="B3" s="56"/>
      <c r="C3" s="56"/>
      <c r="D3" s="56"/>
      <c r="E3"/>
      <c r="F3"/>
    </row>
    <row r="4" spans="1:6" ht="36" customHeight="1">
      <c r="A4" s="73" t="s">
        <v>0</v>
      </c>
      <c r="B4" s="77" t="s">
        <v>44</v>
      </c>
      <c r="C4" s="77" t="s">
        <v>45</v>
      </c>
      <c r="D4" s="73" t="s">
        <v>46</v>
      </c>
      <c r="E4"/>
      <c r="F4"/>
    </row>
    <row r="5" spans="1:6" ht="15.75">
      <c r="A5" s="74" t="s">
        <v>1</v>
      </c>
      <c r="B5" s="75">
        <v>280</v>
      </c>
      <c r="C5" s="75">
        <v>0</v>
      </c>
      <c r="D5" s="76">
        <f>SUM(B5:C5)</f>
        <v>280</v>
      </c>
      <c r="E5"/>
      <c r="F5"/>
    </row>
    <row r="6" spans="1:6" ht="15.75">
      <c r="A6" s="74" t="s">
        <v>2</v>
      </c>
      <c r="B6" s="75">
        <v>300</v>
      </c>
      <c r="C6" s="75">
        <v>0</v>
      </c>
      <c r="D6" s="76">
        <f t="shared" ref="D6:D10" si="0">SUM(B6:C6)</f>
        <v>300</v>
      </c>
      <c r="E6"/>
      <c r="F6"/>
    </row>
    <row r="7" spans="1:6" ht="15.75">
      <c r="A7" s="74" t="s">
        <v>3</v>
      </c>
      <c r="B7" s="75">
        <v>189</v>
      </c>
      <c r="C7" s="75">
        <v>76</v>
      </c>
      <c r="D7" s="76">
        <f t="shared" si="0"/>
        <v>265</v>
      </c>
      <c r="E7"/>
      <c r="F7"/>
    </row>
    <row r="8" spans="1:6" ht="15.75">
      <c r="A8" s="74" t="s">
        <v>4</v>
      </c>
      <c r="B8" s="75">
        <v>242</v>
      </c>
      <c r="C8" s="75">
        <v>0</v>
      </c>
      <c r="D8" s="76">
        <f t="shared" si="0"/>
        <v>242</v>
      </c>
      <c r="E8"/>
      <c r="F8"/>
    </row>
    <row r="9" spans="1:6" ht="15.75">
      <c r="A9" s="74" t="s">
        <v>6</v>
      </c>
      <c r="B9" s="75">
        <v>28</v>
      </c>
      <c r="C9" s="75">
        <v>0</v>
      </c>
      <c r="D9" s="76">
        <f t="shared" si="0"/>
        <v>28</v>
      </c>
      <c r="E9"/>
      <c r="F9"/>
    </row>
    <row r="10" spans="1:6" ht="15.75">
      <c r="A10" s="74" t="s">
        <v>5</v>
      </c>
      <c r="B10" s="75">
        <v>0</v>
      </c>
      <c r="C10" s="75">
        <v>3</v>
      </c>
      <c r="D10" s="76">
        <f t="shared" si="0"/>
        <v>3</v>
      </c>
      <c r="E10"/>
      <c r="F10"/>
    </row>
    <row r="11" spans="1:6" ht="15.75">
      <c r="A11" s="56"/>
      <c r="B11" s="57">
        <f>SUM(B5:B10)</f>
        <v>1039</v>
      </c>
      <c r="C11" s="57">
        <f t="shared" ref="C11:D11" si="1">SUM(C5:C10)</f>
        <v>79</v>
      </c>
      <c r="D11" s="57">
        <f t="shared" si="1"/>
        <v>1118</v>
      </c>
      <c r="E11"/>
      <c r="F11"/>
    </row>
    <row r="12" spans="1:6">
      <c r="A12" s="58"/>
      <c r="B12"/>
      <c r="C12"/>
      <c r="D12"/>
      <c r="E12"/>
      <c r="F12"/>
    </row>
    <row r="13" spans="1:6">
      <c r="A13" s="98" t="s">
        <v>12</v>
      </c>
      <c r="B13" s="98" t="s">
        <v>13</v>
      </c>
      <c r="C13" s="98"/>
      <c r="D13" s="98" t="s">
        <v>9</v>
      </c>
      <c r="E13" s="98"/>
      <c r="F13" s="99" t="s">
        <v>7</v>
      </c>
    </row>
    <row r="14" spans="1:6" ht="30">
      <c r="A14" s="98"/>
      <c r="B14" s="78" t="s">
        <v>10</v>
      </c>
      <c r="C14" s="78" t="s">
        <v>11</v>
      </c>
      <c r="D14" s="78" t="s">
        <v>10</v>
      </c>
      <c r="E14" s="78" t="s">
        <v>11</v>
      </c>
      <c r="F14" s="99"/>
    </row>
    <row r="15" spans="1:6">
      <c r="A15" s="64" t="s">
        <v>22</v>
      </c>
      <c r="B15" s="65"/>
      <c r="C15" s="65"/>
      <c r="D15" s="65"/>
      <c r="E15" s="65"/>
      <c r="F15" s="66"/>
    </row>
    <row r="16" spans="1:6">
      <c r="A16" s="67" t="s">
        <v>14</v>
      </c>
      <c r="B16" s="65">
        <f>'SSW-1'!B6+'SSW-2'!B6+'SSW-JICA'!B6+PSSWRSP!B6+'Rubber Dam'!B6+'JICA-TA'!B6</f>
        <v>990</v>
      </c>
      <c r="C16" s="65"/>
      <c r="D16" s="65">
        <v>11</v>
      </c>
      <c r="E16" s="65"/>
      <c r="F16" s="66">
        <f>SUM(B16:E16)</f>
        <v>1001</v>
      </c>
    </row>
    <row r="17" spans="1:6">
      <c r="A17" s="67" t="s">
        <v>15</v>
      </c>
      <c r="B17" s="65">
        <f>'SSW-1'!B7+'SSW-2'!B7+'SSW-JICA'!B7+PSSWRSP!B7+'Rubber Dam'!B7+'JICA-TA'!B7</f>
        <v>180</v>
      </c>
      <c r="C17" s="65"/>
      <c r="D17" s="65">
        <v>11</v>
      </c>
      <c r="E17" s="65"/>
      <c r="F17" s="66">
        <f t="shared" ref="F17:F22" si="2">SUM(B17:E17)</f>
        <v>191</v>
      </c>
    </row>
    <row r="18" spans="1:6">
      <c r="A18" s="67" t="s">
        <v>16</v>
      </c>
      <c r="B18" s="65">
        <f>'SSW-1'!B8+'SSW-2'!B8+'SSW-JICA'!B8+PSSWRSP!B8+'Rubber Dam'!B8+'JICA-TA'!B8</f>
        <v>459</v>
      </c>
      <c r="C18" s="65"/>
      <c r="D18" s="65">
        <v>3</v>
      </c>
      <c r="E18" s="65"/>
      <c r="F18" s="66">
        <f t="shared" si="2"/>
        <v>462</v>
      </c>
    </row>
    <row r="19" spans="1:6">
      <c r="A19" s="68" t="s">
        <v>17</v>
      </c>
      <c r="B19" s="65">
        <f>'SSW-1'!B9+'SSW-2'!B9+'SSW-JICA'!B9+PSSWRSP!B9+'Rubber Dam'!B9+'JICA-TA'!B9</f>
        <v>52</v>
      </c>
      <c r="C19" s="65"/>
      <c r="D19" s="65">
        <v>1</v>
      </c>
      <c r="E19" s="65"/>
      <c r="F19" s="66">
        <f t="shared" si="2"/>
        <v>53</v>
      </c>
    </row>
    <row r="20" spans="1:6">
      <c r="A20" s="68" t="s">
        <v>18</v>
      </c>
      <c r="B20" s="65"/>
      <c r="C20" s="65">
        <f>'SSW-1'!C10+'SSW-2'!C10+'SSW-JICA'!C10+PSSWRSP!C10+'Rubber Dam'!C10+'JICA-TA'!C10</f>
        <v>182.40999999999997</v>
      </c>
      <c r="D20" s="65"/>
      <c r="E20" s="65"/>
      <c r="F20" s="66">
        <f t="shared" si="2"/>
        <v>182.40999999999997</v>
      </c>
    </row>
    <row r="21" spans="1:6">
      <c r="A21" s="68" t="s">
        <v>19</v>
      </c>
      <c r="B21" s="65"/>
      <c r="C21" s="65">
        <f>'SSW-1'!C11+'SSW-2'!C11+'SSW-JICA'!C11+PSSWRSP!C11+'Rubber Dam'!C11+'JICA-TA'!C11</f>
        <v>150.95999999999998</v>
      </c>
      <c r="D21" s="65"/>
      <c r="E21" s="65"/>
      <c r="F21" s="66">
        <f t="shared" si="2"/>
        <v>150.95999999999998</v>
      </c>
    </row>
    <row r="22" spans="1:6">
      <c r="A22" s="47" t="s">
        <v>42</v>
      </c>
      <c r="B22" s="43"/>
      <c r="C22" s="43">
        <v>2.2599999999999998</v>
      </c>
      <c r="D22" s="43"/>
      <c r="E22" s="43"/>
      <c r="F22" s="66">
        <f t="shared" si="2"/>
        <v>2.2599999999999998</v>
      </c>
    </row>
    <row r="23" spans="1:6">
      <c r="A23" s="69"/>
      <c r="B23" s="70">
        <f>SUM(B16:B21)</f>
        <v>1681</v>
      </c>
      <c r="C23" s="70">
        <f>SUM(C20:C22)</f>
        <v>335.62999999999994</v>
      </c>
      <c r="D23" s="70">
        <f t="shared" ref="D23:E23" si="3">SUM(D16:D21)</f>
        <v>26</v>
      </c>
      <c r="E23" s="70">
        <f t="shared" si="3"/>
        <v>0</v>
      </c>
      <c r="F23" s="71">
        <f>SUM(F16:F22)</f>
        <v>2042.6299999999999</v>
      </c>
    </row>
    <row r="24" spans="1:6">
      <c r="A24" s="68" t="s">
        <v>20</v>
      </c>
      <c r="B24" s="65">
        <f>'SSW-1'!B13+'SSW-2'!B13+'SSW-JICA'!B13+PSSWRSP!B13+'Rubber Dam'!B14+'JICA-TA'!B14</f>
        <v>660</v>
      </c>
      <c r="C24" s="65"/>
      <c r="D24" s="65">
        <f>PSSWRSP!D13</f>
        <v>27</v>
      </c>
      <c r="E24" s="65"/>
      <c r="F24" s="66">
        <f>SUM(B24:E24)</f>
        <v>687</v>
      </c>
    </row>
    <row r="25" spans="1:6">
      <c r="A25" s="68" t="s">
        <v>21</v>
      </c>
      <c r="B25" s="65">
        <f>'SSW-1'!B14+'SSW-2'!B14+'SSW-JICA'!B14+PSSWRSP!B14+'Rubber Dam'!B15+'JICA-TA'!B15</f>
        <v>293</v>
      </c>
      <c r="C25" s="65"/>
      <c r="D25" s="65">
        <f>PSSWRSP!D14</f>
        <v>65</v>
      </c>
      <c r="E25" s="65"/>
      <c r="F25" s="66">
        <f>SUM(B25:E25)</f>
        <v>358</v>
      </c>
    </row>
    <row r="26" spans="1:6">
      <c r="A26" s="68"/>
      <c r="B26" s="70">
        <f>SUM(B24:B25)</f>
        <v>953</v>
      </c>
      <c r="C26" s="70">
        <f t="shared" ref="C26:E26" si="4">SUM(C24:C25)</f>
        <v>0</v>
      </c>
      <c r="D26" s="70">
        <f t="shared" si="4"/>
        <v>92</v>
      </c>
      <c r="E26" s="70">
        <f t="shared" si="4"/>
        <v>0</v>
      </c>
      <c r="F26" s="71">
        <f>SUM(F24:F25)</f>
        <v>1045</v>
      </c>
    </row>
    <row r="27" spans="1:6">
      <c r="A27" s="64" t="s">
        <v>23</v>
      </c>
      <c r="B27" s="65"/>
      <c r="C27" s="65"/>
      <c r="D27" s="72"/>
      <c r="E27" s="65"/>
      <c r="F27" s="66"/>
    </row>
    <row r="28" spans="1:6">
      <c r="A28" s="68" t="s">
        <v>25</v>
      </c>
      <c r="B28" s="65"/>
      <c r="C28" s="65">
        <f>'SSW-1'!C17+'SSW-2'!C17+'SSW-JICA'!C17+PSSWRSP!C17+'Rubber Dam'!C18+'JICA-TA'!C18</f>
        <v>5615.380000000001</v>
      </c>
      <c r="D28" s="72"/>
      <c r="E28" s="65">
        <f>PSSWRSP!E17</f>
        <v>306.49</v>
      </c>
      <c r="F28" s="71">
        <f>SUM(B28:E28)</f>
        <v>5921.8700000000008</v>
      </c>
    </row>
    <row r="29" spans="1:6">
      <c r="A29" s="68" t="s">
        <v>24</v>
      </c>
      <c r="B29" s="65"/>
      <c r="C29" s="65">
        <f>'SSW-1'!C18+'SSW-2'!C18+'SSW-JICA'!C18+PSSWRSP!C18+'Rubber Dam'!C19+'JICA-TA'!C19</f>
        <v>1663.3</v>
      </c>
      <c r="D29" s="72"/>
      <c r="E29" s="65">
        <f>PSSWRSP!E18</f>
        <v>41.64</v>
      </c>
      <c r="F29" s="71">
        <f>SUM(B29:E29)</f>
        <v>1704.94</v>
      </c>
    </row>
    <row r="30" spans="1:6">
      <c r="A30" s="58"/>
      <c r="B30"/>
      <c r="C30"/>
      <c r="D30"/>
      <c r="E30"/>
      <c r="F30"/>
    </row>
    <row r="31" spans="1:6">
      <c r="A31" s="96" t="s">
        <v>26</v>
      </c>
      <c r="B31" s="96"/>
      <c r="C31" s="96"/>
      <c r="D31" s="96"/>
      <c r="E31"/>
      <c r="F31"/>
    </row>
    <row r="32" spans="1:6" ht="26.25" customHeight="1">
      <c r="A32" s="61" t="s">
        <v>0</v>
      </c>
      <c r="B32" s="61" t="s">
        <v>50</v>
      </c>
      <c r="C32" s="61" t="s">
        <v>47</v>
      </c>
      <c r="D32" s="61" t="s">
        <v>8</v>
      </c>
      <c r="E32"/>
      <c r="F32"/>
    </row>
    <row r="33" spans="1:6" ht="24">
      <c r="A33" s="59" t="s">
        <v>2</v>
      </c>
      <c r="B33" s="60">
        <v>10</v>
      </c>
      <c r="C33" s="59">
        <v>10</v>
      </c>
      <c r="D33" s="79" t="s">
        <v>29</v>
      </c>
      <c r="E33"/>
      <c r="F33"/>
    </row>
    <row r="34" spans="1:6">
      <c r="A34" s="59" t="s">
        <v>3</v>
      </c>
      <c r="B34" s="60">
        <v>10</v>
      </c>
      <c r="C34" s="59">
        <v>10</v>
      </c>
      <c r="D34" s="80"/>
      <c r="E34"/>
      <c r="F34"/>
    </row>
    <row r="35" spans="1:6">
      <c r="A35" s="59" t="s">
        <v>4</v>
      </c>
      <c r="B35" s="60">
        <v>1</v>
      </c>
      <c r="C35" s="59">
        <v>1</v>
      </c>
      <c r="D35" s="79"/>
      <c r="E35"/>
      <c r="F35"/>
    </row>
    <row r="36" spans="1:6" ht="60">
      <c r="A36" s="59" t="s">
        <v>6</v>
      </c>
      <c r="B36" s="60">
        <v>28</v>
      </c>
      <c r="C36" s="59">
        <v>31</v>
      </c>
      <c r="D36" s="79" t="s">
        <v>52</v>
      </c>
      <c r="E36"/>
      <c r="F36"/>
    </row>
    <row r="37" spans="1:6" ht="24">
      <c r="A37" s="62" t="s">
        <v>48</v>
      </c>
      <c r="B37" s="63">
        <f>SUM(B33:B36)</f>
        <v>49</v>
      </c>
      <c r="C37" s="63">
        <f>SUM(C33:C36)</f>
        <v>52</v>
      </c>
      <c r="D37" s="81" t="s">
        <v>49</v>
      </c>
      <c r="E37"/>
      <c r="F37"/>
    </row>
    <row r="38" spans="1:6">
      <c r="A38" s="58"/>
      <c r="B38"/>
      <c r="C38"/>
      <c r="D38"/>
      <c r="E38"/>
      <c r="F38"/>
    </row>
  </sheetData>
  <mergeCells count="6">
    <mergeCell ref="A31:D31"/>
    <mergeCell ref="A2:F2"/>
    <mergeCell ref="A13:A14"/>
    <mergeCell ref="B13:C13"/>
    <mergeCell ref="D13:E13"/>
    <mergeCell ref="F13:F14"/>
  </mergeCells>
  <pageMargins left="0.7" right="0.45" top="0.75" bottom="0.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N162"/>
  <sheetViews>
    <sheetView topLeftCell="A61" workbookViewId="0">
      <selection activeCell="F6" sqref="F6"/>
    </sheetView>
  </sheetViews>
  <sheetFormatPr defaultRowHeight="15"/>
  <cols>
    <col min="1" max="1" width="21.5703125" style="26" bestFit="1" customWidth="1"/>
    <col min="2" max="2" width="13.140625" style="26" customWidth="1"/>
    <col min="3" max="3" width="12.42578125" style="26" customWidth="1"/>
    <col min="4" max="4" width="14.85546875" style="26" customWidth="1"/>
    <col min="5" max="5" width="14.140625" style="26" bestFit="1" customWidth="1"/>
    <col min="6" max="6" width="11.42578125" style="26" customWidth="1"/>
    <col min="7" max="13" width="9.140625" style="26"/>
    <col min="14" max="14" width="9.140625" style="32"/>
  </cols>
  <sheetData>
    <row r="2" spans="1:6" ht="16.5">
      <c r="A2" s="97" t="s">
        <v>43</v>
      </c>
      <c r="B2" s="97"/>
      <c r="C2" s="97"/>
      <c r="D2" s="97"/>
      <c r="E2" s="97"/>
      <c r="F2" s="97"/>
    </row>
    <row r="3" spans="1:6">
      <c r="A3" s="56"/>
      <c r="B3" s="56"/>
      <c r="C3" s="56"/>
      <c r="D3" s="56"/>
      <c r="E3"/>
      <c r="F3"/>
    </row>
    <row r="4" spans="1:6" ht="36" customHeight="1">
      <c r="A4" s="73" t="s">
        <v>0</v>
      </c>
      <c r="B4" s="77" t="s">
        <v>44</v>
      </c>
      <c r="C4" s="77" t="s">
        <v>45</v>
      </c>
      <c r="D4" s="73" t="s">
        <v>46</v>
      </c>
      <c r="E4"/>
      <c r="F4"/>
    </row>
    <row r="5" spans="1:6" ht="15.75">
      <c r="A5" s="74" t="s">
        <v>1</v>
      </c>
      <c r="B5" s="75">
        <v>280</v>
      </c>
      <c r="C5" s="75">
        <v>0</v>
      </c>
      <c r="D5" s="76">
        <f>SUM(B5:C5)</f>
        <v>280</v>
      </c>
      <c r="E5"/>
      <c r="F5"/>
    </row>
    <row r="6" spans="1:6" ht="15.75">
      <c r="A6" s="74" t="s">
        <v>2</v>
      </c>
      <c r="B6" s="75">
        <v>300</v>
      </c>
      <c r="C6" s="75">
        <v>0</v>
      </c>
      <c r="D6" s="76">
        <f t="shared" ref="D6:D10" si="0">SUM(B6:C6)</f>
        <v>300</v>
      </c>
      <c r="E6"/>
      <c r="F6"/>
    </row>
    <row r="7" spans="1:6" ht="15.75">
      <c r="A7" s="74" t="s">
        <v>3</v>
      </c>
      <c r="B7" s="75">
        <v>189</v>
      </c>
      <c r="C7" s="75">
        <v>76</v>
      </c>
      <c r="D7" s="76">
        <f t="shared" si="0"/>
        <v>265</v>
      </c>
      <c r="E7"/>
      <c r="F7"/>
    </row>
    <row r="8" spans="1:6" ht="15.75">
      <c r="A8" s="74" t="s">
        <v>4</v>
      </c>
      <c r="B8" s="75">
        <v>242</v>
      </c>
      <c r="C8" s="75">
        <v>0</v>
      </c>
      <c r="D8" s="76">
        <f t="shared" si="0"/>
        <v>242</v>
      </c>
      <c r="E8"/>
      <c r="F8"/>
    </row>
    <row r="9" spans="1:6" ht="15.75">
      <c r="A9" s="74" t="s">
        <v>6</v>
      </c>
      <c r="B9" s="75">
        <v>28</v>
      </c>
      <c r="C9" s="75">
        <v>0</v>
      </c>
      <c r="D9" s="76">
        <f t="shared" si="0"/>
        <v>28</v>
      </c>
      <c r="E9"/>
      <c r="F9"/>
    </row>
    <row r="10" spans="1:6" ht="15.75">
      <c r="A10" s="74" t="s">
        <v>5</v>
      </c>
      <c r="B10" s="75">
        <v>0</v>
      </c>
      <c r="C10" s="75">
        <v>3</v>
      </c>
      <c r="D10" s="76">
        <f t="shared" si="0"/>
        <v>3</v>
      </c>
      <c r="E10"/>
      <c r="F10"/>
    </row>
    <row r="11" spans="1:6" ht="15.75">
      <c r="A11" s="56"/>
      <c r="B11" s="57">
        <f>SUM(B5:B10)</f>
        <v>1039</v>
      </c>
      <c r="C11" s="57">
        <f t="shared" ref="C11:D11" si="1">SUM(C5:C10)</f>
        <v>79</v>
      </c>
      <c r="D11" s="57">
        <f t="shared" si="1"/>
        <v>1118</v>
      </c>
      <c r="E11"/>
      <c r="F11"/>
    </row>
    <row r="12" spans="1:6">
      <c r="A12" s="58"/>
      <c r="B12"/>
      <c r="C12"/>
      <c r="D12"/>
      <c r="E12"/>
      <c r="F12"/>
    </row>
    <row r="13" spans="1:6">
      <c r="A13" s="98" t="s">
        <v>12</v>
      </c>
      <c r="B13" s="98" t="s">
        <v>13</v>
      </c>
      <c r="C13" s="98"/>
      <c r="D13" s="98" t="s">
        <v>9</v>
      </c>
      <c r="E13" s="98"/>
      <c r="F13" s="99" t="s">
        <v>7</v>
      </c>
    </row>
    <row r="14" spans="1:6" ht="30">
      <c r="A14" s="98"/>
      <c r="B14" s="82" t="s">
        <v>10</v>
      </c>
      <c r="C14" s="82" t="s">
        <v>11</v>
      </c>
      <c r="D14" s="82" t="s">
        <v>10</v>
      </c>
      <c r="E14" s="82" t="s">
        <v>11</v>
      </c>
      <c r="F14" s="99"/>
    </row>
    <row r="15" spans="1:6">
      <c r="A15" s="64" t="s">
        <v>22</v>
      </c>
      <c r="B15" s="65"/>
      <c r="C15" s="65"/>
      <c r="D15" s="65"/>
      <c r="E15" s="65"/>
      <c r="F15" s="66"/>
    </row>
    <row r="16" spans="1:6">
      <c r="A16" s="67" t="s">
        <v>14</v>
      </c>
      <c r="B16" s="65">
        <f>'SSW-1'!B6+'SSW-2'!B6+'SSW-JICA'!B6+PSSWRSP!B6+'Rubber Dam'!B6+'JICA-TA'!B6</f>
        <v>990</v>
      </c>
      <c r="C16" s="65"/>
      <c r="D16" s="65">
        <v>11</v>
      </c>
      <c r="E16" s="65"/>
      <c r="F16" s="66">
        <f>SUM(B16:E16)</f>
        <v>1001</v>
      </c>
    </row>
    <row r="17" spans="1:6">
      <c r="A17" s="67" t="s">
        <v>15</v>
      </c>
      <c r="B17" s="65">
        <f>'SSW-1'!B7+'SSW-2'!B7+'SSW-JICA'!B7+PSSWRSP!B7+'Rubber Dam'!B7+'JICA-TA'!B7</f>
        <v>180</v>
      </c>
      <c r="C17" s="65"/>
      <c r="D17" s="65">
        <v>11</v>
      </c>
      <c r="E17" s="65"/>
      <c r="F17" s="66">
        <f t="shared" ref="F17:F22" si="2">SUM(B17:E17)</f>
        <v>191</v>
      </c>
    </row>
    <row r="18" spans="1:6">
      <c r="A18" s="67" t="s">
        <v>16</v>
      </c>
      <c r="B18" s="65">
        <f>'SSW-1'!B8+'SSW-2'!B8+'SSW-JICA'!B8+PSSWRSP!B8+'Rubber Dam'!B8+'JICA-TA'!B8</f>
        <v>459</v>
      </c>
      <c r="C18" s="65"/>
      <c r="D18" s="65">
        <v>3</v>
      </c>
      <c r="E18" s="65"/>
      <c r="F18" s="66">
        <f t="shared" si="2"/>
        <v>462</v>
      </c>
    </row>
    <row r="19" spans="1:6">
      <c r="A19" s="68" t="s">
        <v>17</v>
      </c>
      <c r="B19" s="65">
        <f>'SSW-1'!B9+'SSW-2'!B9+'SSW-JICA'!B9+PSSWRSP!B9+'Rubber Dam'!B9+'JICA-TA'!B9</f>
        <v>52</v>
      </c>
      <c r="C19" s="65"/>
      <c r="D19" s="65">
        <v>1</v>
      </c>
      <c r="E19" s="65"/>
      <c r="F19" s="66">
        <f t="shared" si="2"/>
        <v>53</v>
      </c>
    </row>
    <row r="20" spans="1:6">
      <c r="A20" s="68" t="s">
        <v>18</v>
      </c>
      <c r="B20" s="65"/>
      <c r="C20" s="65">
        <f>'SSW-1'!C10+'SSW-2'!C10+'SSW-JICA'!C10+PSSWRSP!C10+'Rubber Dam'!C10+'JICA-TA'!C10</f>
        <v>182.40999999999997</v>
      </c>
      <c r="D20" s="65"/>
      <c r="E20" s="65"/>
      <c r="F20" s="66">
        <f t="shared" si="2"/>
        <v>182.40999999999997</v>
      </c>
    </row>
    <row r="21" spans="1:6">
      <c r="A21" s="68" t="s">
        <v>19</v>
      </c>
      <c r="B21" s="65"/>
      <c r="C21" s="65">
        <f>'SSW-1'!C11+'SSW-2'!C11+'SSW-JICA'!C11+PSSWRSP!C11+'Rubber Dam'!C11+'JICA-TA'!C11</f>
        <v>150.95999999999998</v>
      </c>
      <c r="D21" s="65"/>
      <c r="E21" s="65"/>
      <c r="F21" s="66">
        <f t="shared" si="2"/>
        <v>150.95999999999998</v>
      </c>
    </row>
    <row r="22" spans="1:6">
      <c r="A22" s="47" t="s">
        <v>42</v>
      </c>
      <c r="B22" s="43"/>
      <c r="C22" s="43">
        <v>2.2599999999999998</v>
      </c>
      <c r="D22" s="43"/>
      <c r="E22" s="43"/>
      <c r="F22" s="66">
        <f t="shared" si="2"/>
        <v>2.2599999999999998</v>
      </c>
    </row>
    <row r="23" spans="1:6">
      <c r="A23" s="69"/>
      <c r="B23" s="70">
        <f>SUM(B16:B21)</f>
        <v>1681</v>
      </c>
      <c r="C23" s="70">
        <f>SUM(C20:C22)</f>
        <v>335.62999999999994</v>
      </c>
      <c r="D23" s="70">
        <f t="shared" ref="D23:E23" si="3">SUM(D16:D21)</f>
        <v>26</v>
      </c>
      <c r="E23" s="70">
        <f t="shared" si="3"/>
        <v>0</v>
      </c>
      <c r="F23" s="71">
        <f>SUM(F16:F22)</f>
        <v>2042.6299999999999</v>
      </c>
    </row>
    <row r="24" spans="1:6">
      <c r="A24" s="68" t="s">
        <v>20</v>
      </c>
      <c r="B24" s="65">
        <f>'SSW-1'!B13+'SSW-2'!B13+'SSW-JICA'!B13+PSSWRSP!B13+'Rubber Dam'!B14+'JICA-TA'!B14</f>
        <v>660</v>
      </c>
      <c r="C24" s="65"/>
      <c r="D24" s="65">
        <f>PSSWRSP!D13</f>
        <v>27</v>
      </c>
      <c r="E24" s="65"/>
      <c r="F24" s="66">
        <f>SUM(B24:E24)</f>
        <v>687</v>
      </c>
    </row>
    <row r="25" spans="1:6">
      <c r="A25" s="68" t="s">
        <v>21</v>
      </c>
      <c r="B25" s="65">
        <f>'SSW-1'!B14+'SSW-2'!B14+'SSW-JICA'!B14+PSSWRSP!B14+'Rubber Dam'!B15+'JICA-TA'!B15</f>
        <v>293</v>
      </c>
      <c r="C25" s="65"/>
      <c r="D25" s="65">
        <f>PSSWRSP!D14</f>
        <v>65</v>
      </c>
      <c r="E25" s="65"/>
      <c r="F25" s="66">
        <f>SUM(B25:E25)</f>
        <v>358</v>
      </c>
    </row>
    <row r="26" spans="1:6">
      <c r="A26" s="68"/>
      <c r="B26" s="70">
        <f>SUM(B24:B25)</f>
        <v>953</v>
      </c>
      <c r="C26" s="70">
        <f t="shared" ref="C26:E26" si="4">SUM(C24:C25)</f>
        <v>0</v>
      </c>
      <c r="D26" s="70">
        <f t="shared" si="4"/>
        <v>92</v>
      </c>
      <c r="E26" s="70">
        <f t="shared" si="4"/>
        <v>0</v>
      </c>
      <c r="F26" s="71">
        <f>SUM(F24:F25)</f>
        <v>1045</v>
      </c>
    </row>
    <row r="27" spans="1:6">
      <c r="A27" s="64" t="s">
        <v>23</v>
      </c>
      <c r="B27" s="65"/>
      <c r="C27" s="65"/>
      <c r="D27" s="72"/>
      <c r="E27" s="65"/>
      <c r="F27" s="66"/>
    </row>
    <row r="28" spans="1:6">
      <c r="A28" s="68" t="s">
        <v>25</v>
      </c>
      <c r="B28" s="65"/>
      <c r="C28" s="65">
        <f>'SSW-1'!C17+'SSW-2'!C17+'SSW-JICA'!C17+PSSWRSP!C17+'Rubber Dam'!C18+'JICA-TA'!C18</f>
        <v>5615.380000000001</v>
      </c>
      <c r="D28" s="72"/>
      <c r="E28" s="65">
        <f>PSSWRSP!E17</f>
        <v>306.49</v>
      </c>
      <c r="F28" s="71">
        <f>SUM(B28:E28)</f>
        <v>5921.8700000000008</v>
      </c>
    </row>
    <row r="29" spans="1:6">
      <c r="A29" s="68" t="s">
        <v>24</v>
      </c>
      <c r="B29" s="65"/>
      <c r="C29" s="65">
        <f>'SSW-1'!C18+'SSW-2'!C18+'SSW-JICA'!C18+PSSWRSP!C18+'Rubber Dam'!C19+'JICA-TA'!C19</f>
        <v>1663.3</v>
      </c>
      <c r="D29" s="72"/>
      <c r="E29" s="65">
        <f>PSSWRSP!E18</f>
        <v>41.64</v>
      </c>
      <c r="F29" s="71">
        <f>SUM(B29:E29)</f>
        <v>1704.94</v>
      </c>
    </row>
    <row r="30" spans="1:6">
      <c r="A30" s="58"/>
      <c r="B30"/>
      <c r="C30"/>
      <c r="D30"/>
      <c r="E30"/>
      <c r="F30"/>
    </row>
    <row r="31" spans="1:6">
      <c r="A31" s="96" t="s">
        <v>26</v>
      </c>
      <c r="B31" s="96"/>
      <c r="C31" s="96"/>
      <c r="D31" s="96"/>
      <c r="E31"/>
      <c r="F31"/>
    </row>
    <row r="32" spans="1:6" ht="26.25" customHeight="1">
      <c r="A32" s="61" t="s">
        <v>0</v>
      </c>
      <c r="B32" s="61" t="s">
        <v>50</v>
      </c>
      <c r="C32" s="61" t="s">
        <v>47</v>
      </c>
      <c r="D32" s="61" t="s">
        <v>8</v>
      </c>
      <c r="E32"/>
      <c r="F32"/>
    </row>
    <row r="33" spans="1:6" ht="24">
      <c r="A33" s="59" t="s">
        <v>2</v>
      </c>
      <c r="B33" s="60">
        <v>10</v>
      </c>
      <c r="C33" s="59">
        <v>10</v>
      </c>
      <c r="D33" s="79" t="s">
        <v>29</v>
      </c>
      <c r="E33"/>
      <c r="F33"/>
    </row>
    <row r="34" spans="1:6">
      <c r="A34" s="59" t="s">
        <v>3</v>
      </c>
      <c r="B34" s="60">
        <v>10</v>
      </c>
      <c r="C34" s="59">
        <v>10</v>
      </c>
      <c r="D34" s="80"/>
      <c r="E34"/>
      <c r="F34"/>
    </row>
    <row r="35" spans="1:6">
      <c r="A35" s="59" t="s">
        <v>4</v>
      </c>
      <c r="B35" s="60">
        <v>1</v>
      </c>
      <c r="C35" s="59">
        <v>1</v>
      </c>
      <c r="D35" s="79"/>
      <c r="E35"/>
      <c r="F35"/>
    </row>
    <row r="36" spans="1:6" ht="60">
      <c r="A36" s="59" t="s">
        <v>6</v>
      </c>
      <c r="B36" s="60">
        <v>28</v>
      </c>
      <c r="C36" s="59">
        <v>31</v>
      </c>
      <c r="D36" s="79" t="s">
        <v>52</v>
      </c>
      <c r="E36"/>
      <c r="F36"/>
    </row>
    <row r="37" spans="1:6" ht="24">
      <c r="A37" s="62" t="s">
        <v>48</v>
      </c>
      <c r="B37" s="63">
        <f>SUM(B33:B36)</f>
        <v>49</v>
      </c>
      <c r="C37" s="63">
        <f>SUM(C33:C36)</f>
        <v>52</v>
      </c>
      <c r="D37" s="81" t="s">
        <v>49</v>
      </c>
      <c r="E37"/>
      <c r="F37"/>
    </row>
    <row r="38" spans="1:6">
      <c r="A38" s="58"/>
      <c r="B38"/>
      <c r="C38"/>
      <c r="D38"/>
      <c r="E38"/>
      <c r="F38"/>
    </row>
    <row r="45" spans="1:6" ht="18.75">
      <c r="A45" s="88" t="s">
        <v>37</v>
      </c>
      <c r="B45" s="88"/>
      <c r="C45" s="88"/>
      <c r="D45" s="88"/>
      <c r="E45" s="88"/>
      <c r="F45" s="88"/>
    </row>
    <row r="46" spans="1:6">
      <c r="A46"/>
      <c r="B46"/>
      <c r="C46"/>
      <c r="D46"/>
      <c r="E46"/>
      <c r="F46"/>
    </row>
    <row r="47" spans="1:6">
      <c r="A47" s="89" t="s">
        <v>12</v>
      </c>
      <c r="B47" s="90" t="s">
        <v>13</v>
      </c>
      <c r="C47" s="90"/>
      <c r="D47" s="90" t="s">
        <v>9</v>
      </c>
      <c r="E47" s="90"/>
      <c r="F47" s="91" t="s">
        <v>7</v>
      </c>
    </row>
    <row r="48" spans="1:6">
      <c r="A48" s="89"/>
      <c r="B48" s="83" t="s">
        <v>10</v>
      </c>
      <c r="C48" s="83" t="s">
        <v>11</v>
      </c>
      <c r="D48" s="83" t="s">
        <v>10</v>
      </c>
      <c r="E48" s="83" t="s">
        <v>11</v>
      </c>
      <c r="F48" s="91"/>
    </row>
    <row r="49" spans="1:6">
      <c r="A49" s="9" t="s">
        <v>22</v>
      </c>
      <c r="B49" s="6"/>
      <c r="C49" s="6"/>
      <c r="D49" s="6"/>
      <c r="E49" s="6"/>
      <c r="F49" s="24"/>
    </row>
    <row r="50" spans="1:6">
      <c r="A50" s="7" t="s">
        <v>14</v>
      </c>
      <c r="B50" s="6">
        <v>415</v>
      </c>
      <c r="C50" s="6"/>
      <c r="D50" s="6"/>
      <c r="E50" s="6"/>
      <c r="F50" s="24">
        <f>B50+D50</f>
        <v>415</v>
      </c>
    </row>
    <row r="51" spans="1:6">
      <c r="A51" s="7" t="s">
        <v>15</v>
      </c>
      <c r="B51" s="6">
        <v>30</v>
      </c>
      <c r="C51" s="6"/>
      <c r="D51" s="6"/>
      <c r="E51" s="6"/>
      <c r="F51" s="24">
        <f t="shared" ref="F51:F59" si="5">B51+D51</f>
        <v>30</v>
      </c>
    </row>
    <row r="52" spans="1:6">
      <c r="A52" s="7" t="s">
        <v>16</v>
      </c>
      <c r="B52" s="6">
        <v>94</v>
      </c>
      <c r="C52" s="6"/>
      <c r="D52" s="6"/>
      <c r="E52" s="6"/>
      <c r="F52" s="24">
        <f t="shared" si="5"/>
        <v>94</v>
      </c>
    </row>
    <row r="53" spans="1:6">
      <c r="A53" s="5" t="s">
        <v>17</v>
      </c>
      <c r="B53" s="6"/>
      <c r="C53" s="6"/>
      <c r="D53" s="6"/>
      <c r="E53" s="6"/>
      <c r="F53" s="24">
        <f t="shared" si="5"/>
        <v>0</v>
      </c>
    </row>
    <row r="54" spans="1:6">
      <c r="A54" s="5" t="s">
        <v>18</v>
      </c>
      <c r="B54" s="6"/>
      <c r="C54" s="6"/>
      <c r="D54" s="6"/>
      <c r="E54" s="6"/>
      <c r="F54" s="24">
        <f t="shared" si="5"/>
        <v>0</v>
      </c>
    </row>
    <row r="55" spans="1:6">
      <c r="A55" s="5" t="s">
        <v>19</v>
      </c>
      <c r="B55" s="6"/>
      <c r="C55" s="6">
        <v>4.25</v>
      </c>
      <c r="D55" s="6"/>
      <c r="E55" s="6"/>
      <c r="F55" s="24">
        <f t="shared" si="5"/>
        <v>0</v>
      </c>
    </row>
    <row r="56" spans="1:6">
      <c r="A56" s="13"/>
      <c r="B56" s="38">
        <f>SUM(B50:B55)</f>
        <v>539</v>
      </c>
      <c r="C56" s="38">
        <f>SUM(C50:C55)</f>
        <v>4.25</v>
      </c>
      <c r="D56" s="38">
        <f>SUM(D50:D55)</f>
        <v>0</v>
      </c>
      <c r="E56" s="37"/>
      <c r="F56" s="39">
        <f t="shared" si="5"/>
        <v>539</v>
      </c>
    </row>
    <row r="57" spans="1:6">
      <c r="A57" s="5" t="s">
        <v>20</v>
      </c>
      <c r="B57" s="6">
        <v>30</v>
      </c>
      <c r="C57" s="6"/>
      <c r="D57" s="6"/>
      <c r="E57" s="6"/>
      <c r="F57" s="24">
        <f t="shared" si="5"/>
        <v>30</v>
      </c>
    </row>
    <row r="58" spans="1:6">
      <c r="A58" s="5" t="s">
        <v>21</v>
      </c>
      <c r="B58" s="6">
        <v>39</v>
      </c>
      <c r="C58" s="6"/>
      <c r="D58" s="6"/>
      <c r="E58" s="6"/>
      <c r="F58" s="24">
        <f t="shared" si="5"/>
        <v>39</v>
      </c>
    </row>
    <row r="59" spans="1:6">
      <c r="A59" s="11"/>
      <c r="B59" s="14">
        <f>SUM(B57:B58)</f>
        <v>69</v>
      </c>
      <c r="C59" s="12"/>
      <c r="D59" s="14">
        <f>SUM(D57:D58)</f>
        <v>0</v>
      </c>
      <c r="E59" s="12"/>
      <c r="F59" s="25">
        <f t="shared" si="5"/>
        <v>69</v>
      </c>
    </row>
    <row r="60" spans="1:6">
      <c r="A60" s="8" t="s">
        <v>23</v>
      </c>
      <c r="B60" s="6"/>
      <c r="C60" s="6"/>
      <c r="D60" s="10"/>
      <c r="E60" s="6"/>
      <c r="F60" s="24"/>
    </row>
    <row r="61" spans="1:6">
      <c r="A61" s="5" t="s">
        <v>25</v>
      </c>
      <c r="B61" s="6"/>
      <c r="C61" s="6">
        <v>1157.6400000000001</v>
      </c>
      <c r="D61" s="10"/>
      <c r="E61" s="6"/>
      <c r="F61" s="25">
        <f>C61+E61</f>
        <v>1157.6400000000001</v>
      </c>
    </row>
    <row r="62" spans="1:6">
      <c r="A62" s="5" t="s">
        <v>24</v>
      </c>
      <c r="B62" s="6"/>
      <c r="C62" s="6">
        <v>949.92</v>
      </c>
      <c r="D62" s="10"/>
      <c r="E62" s="6"/>
      <c r="F62" s="25">
        <f>C62+E62</f>
        <v>949.92</v>
      </c>
    </row>
    <row r="64" spans="1:6" ht="18.75">
      <c r="A64" s="88" t="s">
        <v>38</v>
      </c>
      <c r="B64" s="88"/>
      <c r="C64" s="88"/>
      <c r="D64" s="88"/>
      <c r="E64" s="88"/>
      <c r="F64" s="88"/>
    </row>
    <row r="65" spans="1:6">
      <c r="A65"/>
      <c r="B65"/>
      <c r="C65"/>
      <c r="D65"/>
      <c r="E65"/>
      <c r="F65"/>
    </row>
    <row r="66" spans="1:6">
      <c r="A66" s="89" t="s">
        <v>12</v>
      </c>
      <c r="B66" s="90" t="s">
        <v>13</v>
      </c>
      <c r="C66" s="90"/>
      <c r="D66" s="90" t="s">
        <v>9</v>
      </c>
      <c r="E66" s="90"/>
      <c r="F66" s="91" t="s">
        <v>7</v>
      </c>
    </row>
    <row r="67" spans="1:6">
      <c r="A67" s="89"/>
      <c r="B67" s="83" t="s">
        <v>10</v>
      </c>
      <c r="C67" s="83" t="s">
        <v>11</v>
      </c>
      <c r="D67" s="83" t="s">
        <v>10</v>
      </c>
      <c r="E67" s="83" t="s">
        <v>11</v>
      </c>
      <c r="F67" s="91"/>
    </row>
    <row r="68" spans="1:6">
      <c r="A68" s="9" t="s">
        <v>22</v>
      </c>
      <c r="B68" s="6"/>
      <c r="C68" s="6"/>
      <c r="D68" s="6"/>
      <c r="E68" s="6"/>
      <c r="F68" s="24"/>
    </row>
    <row r="69" spans="1:6">
      <c r="A69" s="7" t="s">
        <v>14</v>
      </c>
      <c r="B69" s="6">
        <v>234</v>
      </c>
      <c r="C69" s="6"/>
      <c r="D69" s="6"/>
      <c r="E69" s="6"/>
      <c r="F69" s="24">
        <f>B69+D69</f>
        <v>234</v>
      </c>
    </row>
    <row r="70" spans="1:6">
      <c r="A70" s="7" t="s">
        <v>15</v>
      </c>
      <c r="B70" s="6">
        <v>9</v>
      </c>
      <c r="C70" s="6"/>
      <c r="D70" s="6"/>
      <c r="E70" s="6"/>
      <c r="F70" s="24">
        <f t="shared" ref="F70:F78" si="6">B70+D70</f>
        <v>9</v>
      </c>
    </row>
    <row r="71" spans="1:6">
      <c r="A71" s="7" t="s">
        <v>16</v>
      </c>
      <c r="B71" s="6">
        <v>150</v>
      </c>
      <c r="C71" s="6"/>
      <c r="D71" s="6"/>
      <c r="E71" s="6"/>
      <c r="F71" s="24">
        <f t="shared" si="6"/>
        <v>150</v>
      </c>
    </row>
    <row r="72" spans="1:6">
      <c r="A72" s="5" t="s">
        <v>17</v>
      </c>
      <c r="B72" s="6">
        <v>10</v>
      </c>
      <c r="C72" s="6"/>
      <c r="D72" s="6"/>
      <c r="E72" s="6"/>
      <c r="F72" s="24">
        <f t="shared" si="6"/>
        <v>10</v>
      </c>
    </row>
    <row r="73" spans="1:6">
      <c r="A73" s="5" t="s">
        <v>18</v>
      </c>
      <c r="B73" s="6"/>
      <c r="C73" s="6">
        <v>106.41</v>
      </c>
      <c r="D73" s="6"/>
      <c r="E73" s="6"/>
      <c r="F73" s="24">
        <f t="shared" si="6"/>
        <v>0</v>
      </c>
    </row>
    <row r="74" spans="1:6">
      <c r="A74" s="5" t="s">
        <v>19</v>
      </c>
      <c r="B74" s="6"/>
      <c r="C74" s="6">
        <v>15.59</v>
      </c>
      <c r="D74" s="6"/>
      <c r="E74" s="6"/>
      <c r="F74" s="24">
        <f t="shared" si="6"/>
        <v>0</v>
      </c>
    </row>
    <row r="75" spans="1:6">
      <c r="A75" s="13"/>
      <c r="B75" s="14">
        <f>SUM(B69:B74)</f>
        <v>403</v>
      </c>
      <c r="C75" s="34">
        <f>SUM(C69:C74)</f>
        <v>122</v>
      </c>
      <c r="D75" s="35">
        <f>SUM(D69:D74)</f>
        <v>0</v>
      </c>
      <c r="E75" s="36"/>
      <c r="F75" s="25">
        <f t="shared" si="6"/>
        <v>403</v>
      </c>
    </row>
    <row r="76" spans="1:6">
      <c r="A76" s="5" t="s">
        <v>20</v>
      </c>
      <c r="B76" s="6">
        <v>185</v>
      </c>
      <c r="C76" s="6"/>
      <c r="D76" s="6"/>
      <c r="E76" s="6"/>
      <c r="F76" s="24">
        <f t="shared" si="6"/>
        <v>185</v>
      </c>
    </row>
    <row r="77" spans="1:6">
      <c r="A77" s="5" t="s">
        <v>21</v>
      </c>
      <c r="B77" s="6">
        <v>89</v>
      </c>
      <c r="C77" s="6"/>
      <c r="D77" s="6"/>
      <c r="E77" s="6"/>
      <c r="F77" s="24">
        <f t="shared" si="6"/>
        <v>89</v>
      </c>
    </row>
    <row r="78" spans="1:6">
      <c r="A78" s="11"/>
      <c r="B78" s="14">
        <f>SUM(B76:B77)</f>
        <v>274</v>
      </c>
      <c r="C78" s="12"/>
      <c r="D78" s="14">
        <f>SUM(D76:D77)</f>
        <v>0</v>
      </c>
      <c r="E78" s="12"/>
      <c r="F78" s="25">
        <f t="shared" si="6"/>
        <v>274</v>
      </c>
    </row>
    <row r="79" spans="1:6">
      <c r="A79" s="8" t="s">
        <v>23</v>
      </c>
      <c r="B79" s="6"/>
      <c r="C79" s="6"/>
      <c r="D79" s="10"/>
      <c r="E79" s="6"/>
      <c r="F79" s="24"/>
    </row>
    <row r="80" spans="1:6">
      <c r="A80" s="5" t="s">
        <v>25</v>
      </c>
      <c r="B80" s="6"/>
      <c r="C80" s="6">
        <v>1156.43</v>
      </c>
      <c r="D80" s="10"/>
      <c r="E80" s="6"/>
      <c r="F80" s="25">
        <f>C80+E80</f>
        <v>1156.43</v>
      </c>
    </row>
    <row r="81" spans="1:6">
      <c r="A81" s="5" t="s">
        <v>24</v>
      </c>
      <c r="B81" s="6"/>
      <c r="C81" s="6">
        <v>352.12</v>
      </c>
      <c r="D81" s="10"/>
      <c r="E81" s="6"/>
      <c r="F81" s="25">
        <f>C81+E81</f>
        <v>352.12</v>
      </c>
    </row>
    <row r="96" spans="1:6" ht="18.75">
      <c r="A96" s="88" t="s">
        <v>39</v>
      </c>
      <c r="B96" s="88"/>
      <c r="C96" s="88"/>
      <c r="D96" s="88"/>
      <c r="E96" s="88"/>
      <c r="F96" s="88"/>
    </row>
    <row r="97" spans="1:6">
      <c r="A97"/>
      <c r="B97"/>
      <c r="C97"/>
      <c r="D97"/>
      <c r="E97"/>
      <c r="F97"/>
    </row>
    <row r="98" spans="1:6">
      <c r="A98" s="89" t="s">
        <v>12</v>
      </c>
      <c r="B98" s="90" t="s">
        <v>13</v>
      </c>
      <c r="C98" s="90"/>
      <c r="D98" s="90" t="s">
        <v>9</v>
      </c>
      <c r="E98" s="90"/>
      <c r="F98" s="91" t="s">
        <v>7</v>
      </c>
    </row>
    <row r="99" spans="1:6">
      <c r="A99" s="89"/>
      <c r="B99" s="83" t="s">
        <v>10</v>
      </c>
      <c r="C99" s="83" t="s">
        <v>11</v>
      </c>
      <c r="D99" s="83" t="s">
        <v>10</v>
      </c>
      <c r="E99" s="83" t="s">
        <v>11</v>
      </c>
      <c r="F99" s="91"/>
    </row>
    <row r="100" spans="1:6">
      <c r="A100" s="9" t="s">
        <v>22</v>
      </c>
      <c r="B100" s="6"/>
      <c r="C100" s="6"/>
      <c r="D100" s="6"/>
      <c r="E100" s="6"/>
      <c r="F100" s="24"/>
    </row>
    <row r="101" spans="1:6">
      <c r="A101" s="7" t="s">
        <v>14</v>
      </c>
      <c r="B101" s="6">
        <v>226</v>
      </c>
      <c r="C101" s="6"/>
      <c r="D101" s="6"/>
      <c r="E101" s="6"/>
      <c r="F101" s="24">
        <f>B101+D101</f>
        <v>226</v>
      </c>
    </row>
    <row r="102" spans="1:6">
      <c r="A102" s="7" t="s">
        <v>15</v>
      </c>
      <c r="B102" s="6">
        <v>25</v>
      </c>
      <c r="C102" s="6"/>
      <c r="D102" s="6"/>
      <c r="E102" s="6"/>
      <c r="F102" s="24">
        <f t="shared" ref="F102:F110" si="7">B102+D102</f>
        <v>25</v>
      </c>
    </row>
    <row r="103" spans="1:6">
      <c r="A103" s="7" t="s">
        <v>16</v>
      </c>
      <c r="B103" s="6">
        <v>117</v>
      </c>
      <c r="C103" s="6"/>
      <c r="D103" s="6"/>
      <c r="E103" s="6"/>
      <c r="F103" s="24">
        <f t="shared" si="7"/>
        <v>117</v>
      </c>
    </row>
    <row r="104" spans="1:6">
      <c r="A104" s="5" t="s">
        <v>17</v>
      </c>
      <c r="B104" s="6">
        <v>1</v>
      </c>
      <c r="C104" s="6"/>
      <c r="D104" s="6"/>
      <c r="E104" s="6"/>
      <c r="F104" s="24">
        <f t="shared" si="7"/>
        <v>1</v>
      </c>
    </row>
    <row r="105" spans="1:6">
      <c r="A105" s="5" t="s">
        <v>18</v>
      </c>
      <c r="B105" s="6"/>
      <c r="C105" s="6">
        <v>60.8</v>
      </c>
      <c r="D105" s="6"/>
      <c r="E105" s="6"/>
      <c r="F105" s="24">
        <f t="shared" si="7"/>
        <v>0</v>
      </c>
    </row>
    <row r="106" spans="1:6">
      <c r="A106" s="5" t="s">
        <v>19</v>
      </c>
      <c r="B106" s="6"/>
      <c r="C106" s="6">
        <v>1.42</v>
      </c>
      <c r="D106" s="6"/>
      <c r="E106" s="6"/>
      <c r="F106" s="24">
        <f t="shared" si="7"/>
        <v>0</v>
      </c>
    </row>
    <row r="107" spans="1:6">
      <c r="A107" s="13"/>
      <c r="B107" s="34">
        <f>SUM(B101:B106)</f>
        <v>369</v>
      </c>
      <c r="C107" s="34">
        <f>SUM(C101:C106)</f>
        <v>62.22</v>
      </c>
      <c r="D107" s="35">
        <f>SUM(D101:D106)</f>
        <v>0</v>
      </c>
      <c r="E107" s="36"/>
      <c r="F107" s="25">
        <f t="shared" si="7"/>
        <v>369</v>
      </c>
    </row>
    <row r="108" spans="1:6">
      <c r="A108" s="5" t="s">
        <v>20</v>
      </c>
      <c r="B108" s="6">
        <v>220</v>
      </c>
      <c r="C108" s="6"/>
      <c r="D108" s="6"/>
      <c r="E108" s="6"/>
      <c r="F108" s="24">
        <f t="shared" si="7"/>
        <v>220</v>
      </c>
    </row>
    <row r="109" spans="1:6">
      <c r="A109" s="5" t="s">
        <v>21</v>
      </c>
      <c r="B109" s="6">
        <v>51</v>
      </c>
      <c r="C109" s="6"/>
      <c r="D109" s="6"/>
      <c r="E109" s="6"/>
      <c r="F109" s="24">
        <f t="shared" si="7"/>
        <v>51</v>
      </c>
    </row>
    <row r="110" spans="1:6">
      <c r="A110" s="11"/>
      <c r="B110" s="14">
        <f>SUM(B108:B109)</f>
        <v>271</v>
      </c>
      <c r="C110" s="12"/>
      <c r="D110" s="14">
        <f>SUM(D108:D109)</f>
        <v>0</v>
      </c>
      <c r="E110" s="12"/>
      <c r="F110" s="25">
        <f t="shared" si="7"/>
        <v>271</v>
      </c>
    </row>
    <row r="111" spans="1:6">
      <c r="A111" s="8" t="s">
        <v>23</v>
      </c>
      <c r="B111" s="6"/>
      <c r="C111" s="6"/>
      <c r="D111" s="10"/>
      <c r="E111" s="6"/>
      <c r="F111" s="24"/>
    </row>
    <row r="112" spans="1:6">
      <c r="A112" s="5" t="s">
        <v>25</v>
      </c>
      <c r="B112" s="6"/>
      <c r="C112" s="6">
        <v>1251.48</v>
      </c>
      <c r="D112" s="10"/>
      <c r="E112" s="6"/>
      <c r="F112" s="25">
        <f>C112+E112</f>
        <v>1251.48</v>
      </c>
    </row>
    <row r="113" spans="1:6">
      <c r="A113" s="5" t="s">
        <v>24</v>
      </c>
      <c r="B113" s="6"/>
      <c r="C113" s="6">
        <v>276</v>
      </c>
      <c r="D113" s="10"/>
      <c r="E113" s="6"/>
      <c r="F113" s="25">
        <f>C113+E113</f>
        <v>276</v>
      </c>
    </row>
    <row r="115" spans="1:6" ht="18.75">
      <c r="A115" s="92" t="s">
        <v>41</v>
      </c>
      <c r="B115" s="92"/>
      <c r="C115" s="92"/>
      <c r="D115" s="92"/>
      <c r="E115" s="92"/>
      <c r="F115" s="92"/>
    </row>
    <row r="116" spans="1:6">
      <c r="A116" s="40"/>
      <c r="B116" s="40"/>
      <c r="C116" s="40"/>
      <c r="D116" s="40"/>
      <c r="E116" s="40"/>
      <c r="F116" s="40"/>
    </row>
    <row r="117" spans="1:6">
      <c r="A117" s="93" t="s">
        <v>12</v>
      </c>
      <c r="B117" s="94" t="s">
        <v>13</v>
      </c>
      <c r="C117" s="94"/>
      <c r="D117" s="94" t="s">
        <v>40</v>
      </c>
      <c r="E117" s="94"/>
      <c r="F117" s="95" t="s">
        <v>7</v>
      </c>
    </row>
    <row r="118" spans="1:6">
      <c r="A118" s="93"/>
      <c r="B118" s="84" t="s">
        <v>10</v>
      </c>
      <c r="C118" s="84" t="s">
        <v>11</v>
      </c>
      <c r="D118" s="84" t="s">
        <v>10</v>
      </c>
      <c r="E118" s="84" t="s">
        <v>11</v>
      </c>
      <c r="F118" s="95"/>
    </row>
    <row r="119" spans="1:6">
      <c r="A119" s="42" t="s">
        <v>22</v>
      </c>
      <c r="B119" s="43"/>
      <c r="C119" s="43"/>
      <c r="D119" s="43"/>
      <c r="E119" s="43"/>
      <c r="F119" s="44"/>
    </row>
    <row r="120" spans="1:6">
      <c r="A120" s="45" t="s">
        <v>14</v>
      </c>
      <c r="B120" s="43">
        <v>17</v>
      </c>
      <c r="C120" s="43"/>
      <c r="D120" s="43"/>
      <c r="E120" s="43"/>
      <c r="F120" s="44">
        <f>B120+D120</f>
        <v>17</v>
      </c>
    </row>
    <row r="121" spans="1:6">
      <c r="A121" s="45" t="s">
        <v>15</v>
      </c>
      <c r="B121" s="43"/>
      <c r="C121" s="43"/>
      <c r="D121" s="43"/>
      <c r="E121" s="43"/>
      <c r="F121" s="44">
        <f t="shared" ref="F121:F130" si="8">B121+D121</f>
        <v>0</v>
      </c>
    </row>
    <row r="122" spans="1:6">
      <c r="A122" s="45" t="s">
        <v>16</v>
      </c>
      <c r="B122" s="43"/>
      <c r="C122" s="43"/>
      <c r="D122" s="43"/>
      <c r="E122" s="43"/>
      <c r="F122" s="44">
        <f t="shared" si="8"/>
        <v>0</v>
      </c>
    </row>
    <row r="123" spans="1:6">
      <c r="A123" s="46" t="s">
        <v>17</v>
      </c>
      <c r="B123" s="43">
        <v>31</v>
      </c>
      <c r="C123" s="43"/>
      <c r="D123" s="43"/>
      <c r="E123" s="43"/>
      <c r="F123" s="44">
        <f t="shared" si="8"/>
        <v>31</v>
      </c>
    </row>
    <row r="124" spans="1:6">
      <c r="A124" s="46" t="s">
        <v>18</v>
      </c>
      <c r="B124" s="43"/>
      <c r="C124" s="43"/>
      <c r="D124" s="43"/>
      <c r="E124" s="43"/>
      <c r="F124" s="44">
        <f t="shared" si="8"/>
        <v>0</v>
      </c>
    </row>
    <row r="125" spans="1:6">
      <c r="A125" s="46" t="s">
        <v>19</v>
      </c>
      <c r="B125" s="43"/>
      <c r="C125" s="43">
        <v>0.75</v>
      </c>
      <c r="D125" s="43"/>
      <c r="E125" s="43"/>
      <c r="F125" s="44">
        <f t="shared" si="8"/>
        <v>0</v>
      </c>
    </row>
    <row r="126" spans="1:6">
      <c r="A126" s="47" t="s">
        <v>42</v>
      </c>
      <c r="B126" s="43"/>
      <c r="C126" s="43">
        <v>2.2599999999999998</v>
      </c>
      <c r="D126" s="43"/>
      <c r="E126" s="43"/>
      <c r="F126" s="44"/>
    </row>
    <row r="127" spans="1:6">
      <c r="A127" s="48"/>
      <c r="B127" s="49">
        <f>SUM(B120:B125)</f>
        <v>48</v>
      </c>
      <c r="C127" s="49">
        <f>SUM(C120:C125)</f>
        <v>0.75</v>
      </c>
      <c r="D127" s="50">
        <f>SUM(D120:D125)</f>
        <v>0</v>
      </c>
      <c r="E127" s="50">
        <f>SUM(E120:E125)</f>
        <v>0</v>
      </c>
      <c r="F127" s="51">
        <f t="shared" si="8"/>
        <v>48</v>
      </c>
    </row>
    <row r="128" spans="1:6">
      <c r="A128" s="46" t="s">
        <v>20</v>
      </c>
      <c r="B128" s="43"/>
      <c r="C128" s="43"/>
      <c r="D128" s="43"/>
      <c r="E128" s="43"/>
      <c r="F128" s="44">
        <f t="shared" si="8"/>
        <v>0</v>
      </c>
    </row>
    <row r="129" spans="1:6">
      <c r="A129" s="46" t="s">
        <v>21</v>
      </c>
      <c r="B129" s="43">
        <v>8</v>
      </c>
      <c r="C129" s="43"/>
      <c r="D129" s="43"/>
      <c r="E129" s="43"/>
      <c r="F129" s="44">
        <f t="shared" si="8"/>
        <v>8</v>
      </c>
    </row>
    <row r="130" spans="1:6">
      <c r="A130" s="47"/>
      <c r="B130" s="52">
        <f>SUM(B128:B129)</f>
        <v>8</v>
      </c>
      <c r="C130" s="53"/>
      <c r="D130" s="52">
        <f>SUM(D128:D129)</f>
        <v>0</v>
      </c>
      <c r="E130" s="53"/>
      <c r="F130" s="51">
        <f t="shared" si="8"/>
        <v>8</v>
      </c>
    </row>
    <row r="131" spans="1:6">
      <c r="A131" s="54" t="s">
        <v>23</v>
      </c>
      <c r="B131" s="43"/>
      <c r="C131" s="43"/>
      <c r="D131" s="55"/>
      <c r="E131" s="43"/>
      <c r="F131" s="44"/>
    </row>
    <row r="132" spans="1:6">
      <c r="A132" s="46" t="s">
        <v>25</v>
      </c>
      <c r="B132" s="43"/>
      <c r="C132" s="43">
        <v>1.56</v>
      </c>
      <c r="D132" s="55"/>
      <c r="E132" s="43"/>
      <c r="F132" s="51">
        <f>C132+E132</f>
        <v>1.56</v>
      </c>
    </row>
    <row r="133" spans="1:6">
      <c r="A133" s="46" t="s">
        <v>24</v>
      </c>
      <c r="B133" s="43"/>
      <c r="C133" s="43">
        <v>3.7</v>
      </c>
      <c r="D133" s="55"/>
      <c r="E133" s="43"/>
      <c r="F133" s="51">
        <f>C133+E133</f>
        <v>3.7</v>
      </c>
    </row>
    <row r="146" spans="1:6" ht="18.75">
      <c r="A146" s="92" t="s">
        <v>51</v>
      </c>
      <c r="B146" s="92"/>
      <c r="C146" s="92"/>
      <c r="D146" s="92"/>
      <c r="E146" s="92"/>
      <c r="F146" s="92"/>
    </row>
    <row r="147" spans="1:6">
      <c r="A147" s="40"/>
      <c r="B147" s="40"/>
      <c r="C147" s="40"/>
      <c r="D147" s="40"/>
      <c r="E147" s="40"/>
      <c r="F147" s="40"/>
    </row>
    <row r="148" spans="1:6">
      <c r="A148" s="93" t="s">
        <v>12</v>
      </c>
      <c r="B148" s="94" t="s">
        <v>13</v>
      </c>
      <c r="C148" s="94"/>
      <c r="D148" s="94" t="s">
        <v>40</v>
      </c>
      <c r="E148" s="94"/>
      <c r="F148" s="95" t="s">
        <v>7</v>
      </c>
    </row>
    <row r="149" spans="1:6">
      <c r="A149" s="93"/>
      <c r="B149" s="84" t="s">
        <v>10</v>
      </c>
      <c r="C149" s="84" t="s">
        <v>11</v>
      </c>
      <c r="D149" s="84" t="s">
        <v>10</v>
      </c>
      <c r="E149" s="84" t="s">
        <v>11</v>
      </c>
      <c r="F149" s="95"/>
    </row>
    <row r="150" spans="1:6">
      <c r="A150" s="42" t="s">
        <v>22</v>
      </c>
      <c r="B150" s="43"/>
      <c r="C150" s="43"/>
      <c r="D150" s="43"/>
      <c r="E150" s="43"/>
      <c r="F150" s="44"/>
    </row>
    <row r="151" spans="1:6">
      <c r="A151" s="45" t="s">
        <v>14</v>
      </c>
      <c r="B151" s="43">
        <v>1</v>
      </c>
      <c r="C151" s="43"/>
      <c r="D151" s="43"/>
      <c r="E151" s="43"/>
      <c r="F151" s="44">
        <f>B151+D151</f>
        <v>1</v>
      </c>
    </row>
    <row r="152" spans="1:6">
      <c r="A152" s="45" t="s">
        <v>15</v>
      </c>
      <c r="B152" s="43">
        <v>2</v>
      </c>
      <c r="C152" s="43"/>
      <c r="D152" s="43"/>
      <c r="E152" s="43"/>
      <c r="F152" s="44">
        <f t="shared" ref="F152:F159" si="9">B152+D152</f>
        <v>2</v>
      </c>
    </row>
    <row r="153" spans="1:6">
      <c r="A153" s="45" t="s">
        <v>16</v>
      </c>
      <c r="B153" s="43">
        <v>4</v>
      </c>
      <c r="C153" s="43"/>
      <c r="D153" s="43"/>
      <c r="E153" s="43"/>
      <c r="F153" s="44">
        <f t="shared" si="9"/>
        <v>4</v>
      </c>
    </row>
    <row r="154" spans="1:6">
      <c r="A154" s="46" t="s">
        <v>19</v>
      </c>
      <c r="B154" s="43"/>
      <c r="C154" s="43">
        <v>1.42</v>
      </c>
      <c r="D154" s="43"/>
      <c r="E154" s="43"/>
      <c r="F154" s="44">
        <f t="shared" si="9"/>
        <v>0</v>
      </c>
    </row>
    <row r="155" spans="1:6">
      <c r="A155" s="47" t="s">
        <v>42</v>
      </c>
      <c r="B155" s="43"/>
      <c r="C155" s="43"/>
      <c r="D155" s="43"/>
      <c r="E155" s="43"/>
      <c r="F155" s="44"/>
    </row>
    <row r="156" spans="1:6">
      <c r="A156" s="48"/>
      <c r="B156" s="49">
        <f>SUM(B151:B154)</f>
        <v>7</v>
      </c>
      <c r="C156" s="49">
        <f>SUM(C151:C154)</f>
        <v>1.42</v>
      </c>
      <c r="D156" s="50">
        <f>SUM(D151:D154)</f>
        <v>0</v>
      </c>
      <c r="E156" s="50">
        <f>SUM(E151:E154)</f>
        <v>0</v>
      </c>
      <c r="F156" s="51">
        <f t="shared" si="9"/>
        <v>7</v>
      </c>
    </row>
    <row r="157" spans="1:6">
      <c r="A157" s="46" t="s">
        <v>20</v>
      </c>
      <c r="B157" s="43">
        <v>3</v>
      </c>
      <c r="C157" s="43"/>
      <c r="D157" s="43"/>
      <c r="E157" s="43"/>
      <c r="F157" s="44">
        <f t="shared" si="9"/>
        <v>3</v>
      </c>
    </row>
    <row r="158" spans="1:6">
      <c r="A158" s="46" t="s">
        <v>21</v>
      </c>
      <c r="B158" s="43">
        <v>36</v>
      </c>
      <c r="C158" s="43"/>
      <c r="D158" s="43"/>
      <c r="E158" s="43"/>
      <c r="F158" s="44">
        <f t="shared" si="9"/>
        <v>36</v>
      </c>
    </row>
    <row r="159" spans="1:6">
      <c r="A159" s="47"/>
      <c r="B159" s="52">
        <f>SUM(B157:B158)</f>
        <v>39</v>
      </c>
      <c r="C159" s="53"/>
      <c r="D159" s="52">
        <f>SUM(D157:D158)</f>
        <v>0</v>
      </c>
      <c r="E159" s="53"/>
      <c r="F159" s="51">
        <f t="shared" si="9"/>
        <v>39</v>
      </c>
    </row>
    <row r="160" spans="1:6">
      <c r="A160" s="54" t="s">
        <v>23</v>
      </c>
      <c r="B160" s="43"/>
      <c r="C160" s="43"/>
      <c r="D160" s="55"/>
      <c r="E160" s="43"/>
      <c r="F160" s="44"/>
    </row>
    <row r="161" spans="1:6">
      <c r="A161" s="46" t="s">
        <v>25</v>
      </c>
      <c r="B161" s="43"/>
      <c r="C161" s="43">
        <v>22.88</v>
      </c>
      <c r="D161" s="55"/>
      <c r="E161" s="43"/>
      <c r="F161" s="51">
        <f>C161+E161</f>
        <v>22.88</v>
      </c>
    </row>
    <row r="162" spans="1:6">
      <c r="A162" s="46" t="s">
        <v>24</v>
      </c>
      <c r="B162" s="43"/>
      <c r="C162" s="43">
        <v>2.0099999999999998</v>
      </c>
      <c r="D162" s="55"/>
      <c r="E162" s="43"/>
      <c r="F162" s="51">
        <f>C162+E162</f>
        <v>2.0099999999999998</v>
      </c>
    </row>
  </sheetData>
  <mergeCells count="31">
    <mergeCell ref="A146:F146"/>
    <mergeCell ref="A148:A149"/>
    <mergeCell ref="B148:C148"/>
    <mergeCell ref="D148:E148"/>
    <mergeCell ref="F148:F149"/>
    <mergeCell ref="A115:F115"/>
    <mergeCell ref="A117:A118"/>
    <mergeCell ref="B117:C117"/>
    <mergeCell ref="D117:E117"/>
    <mergeCell ref="F117:F118"/>
    <mergeCell ref="A96:F96"/>
    <mergeCell ref="A98:A99"/>
    <mergeCell ref="B98:C98"/>
    <mergeCell ref="D98:E98"/>
    <mergeCell ref="F98:F99"/>
    <mergeCell ref="A64:F64"/>
    <mergeCell ref="A66:A67"/>
    <mergeCell ref="B66:C66"/>
    <mergeCell ref="D66:E66"/>
    <mergeCell ref="F66:F67"/>
    <mergeCell ref="A31:D31"/>
    <mergeCell ref="A45:F45"/>
    <mergeCell ref="A47:A48"/>
    <mergeCell ref="B47:C47"/>
    <mergeCell ref="D47:E47"/>
    <mergeCell ref="F47:F48"/>
    <mergeCell ref="A2:F2"/>
    <mergeCell ref="A13:A14"/>
    <mergeCell ref="B13:C13"/>
    <mergeCell ref="D13:E13"/>
    <mergeCell ref="F13:F14"/>
  </mergeCells>
  <pageMargins left="0.7" right="0.45" top="0.7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RD_Details</vt:lpstr>
      <vt:lpstr>BA-Others</vt:lpstr>
      <vt:lpstr>SSW-1</vt:lpstr>
      <vt:lpstr>SSW-2</vt:lpstr>
      <vt:lpstr>SSW-JICA</vt:lpstr>
      <vt:lpstr>PSSWRSP</vt:lpstr>
      <vt:lpstr>Rubber Dam</vt:lpstr>
      <vt:lpstr>JICA-TA</vt:lpstr>
      <vt:lpstr>IWRM-SSW</vt:lpstr>
      <vt:lpstr>Total SP Information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Wazidullah</dc:creator>
  <cp:lastModifiedBy>Alamin</cp:lastModifiedBy>
  <cp:lastPrinted>2017-10-28T06:10:52Z</cp:lastPrinted>
  <dcterms:created xsi:type="dcterms:W3CDTF">2016-02-15T05:52:05Z</dcterms:created>
  <dcterms:modified xsi:type="dcterms:W3CDTF">2018-01-07T03:57:38Z</dcterms:modified>
</cp:coreProperties>
</file>